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serje\Downloads\"/>
    </mc:Choice>
  </mc:AlternateContent>
  <xr:revisionPtr revIDLastSave="0" documentId="13_ncr:1_{83991703-BCF2-4FA3-8677-34D5A40167CF}" xr6:coauthVersionLast="47" xr6:coauthVersionMax="47" xr10:uidLastSave="{00000000-0000-0000-0000-000000000000}"/>
  <bookViews>
    <workbookView xWindow="-120" yWindow="-120" windowWidth="20730" windowHeight="11040" firstSheet="3" activeTab="3" xr2:uid="{00000000-000D-0000-FFFF-FFFF00000000}"/>
  </bookViews>
  <sheets>
    <sheet name="Datos Base" sheetId="3" state="hidden" r:id="rId1"/>
    <sheet name="Indicaciones" sheetId="13" state="hidden" r:id="rId2"/>
    <sheet name="1-PET-F-04 Tablero de indicador" sheetId="5" state="hidden" r:id="rId3"/>
    <sheet name="Plan de Acción Integrado 2024" sheetId="34"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xlnm._FilterDatabase" localSheetId="2" hidden="1">'1-PET-F-04 Tablero de indicador'!$A$5:$BG$84</definedName>
    <definedName name="_xlnm._FilterDatabase" localSheetId="3" hidden="1">'Plan de Acción Integrado 2024'!$A$5:$AY$77</definedName>
    <definedName name="A_impresión_IM">#REF!</definedName>
    <definedName name="APELLIDOS">#REF!</definedName>
    <definedName name="_xlnm.Print_Area">#REF!</definedName>
    <definedName name="calsificar">'[1]cod Proceso'!#REF!</definedName>
    <definedName name="cargo">'[2]Anexos de Costos'!$D$6:$D$65</definedName>
    <definedName name="CARGOS">'[3]Anexos de Costos'!$D$6:$D$69</definedName>
    <definedName name="Categoria">#REF!</definedName>
    <definedName name="Categoria.">#REF!</definedName>
    <definedName name="clasificacion">'[1]cod Proceso'!#REF!</definedName>
    <definedName name="denocargo">'[4]Anexos de Costos'!#REF!</definedName>
    <definedName name="DENOMINACION">[5]CARGOS!$B$1:$B$20</definedName>
    <definedName name="DEPEN">[6]listas!$A$3:$A$30</definedName>
    <definedName name="EEE">#REF!</definedName>
    <definedName name="eeee">#REF!</definedName>
    <definedName name="Estado">'[7]Listas desplegables'!$L$3:$L$7</definedName>
    <definedName name="Etiquetaa">#REF!</definedName>
    <definedName name="Etiquetac">#REF!</definedName>
    <definedName name="Etiquetai">#REF!</definedName>
    <definedName name="FECHANAC">#REF!</definedName>
    <definedName name="Forma">#REF!</definedName>
    <definedName name="indicadorcitop">#REF!</definedName>
    <definedName name="inver2">#REF!</definedName>
    <definedName name="inversion">#REF!</definedName>
    <definedName name="Macroprocesos">'[7]Listas desplegables'!$B$3:$B$16</definedName>
    <definedName name="META">#REF!</definedName>
    <definedName name="META1">#REF!</definedName>
    <definedName name="META2">#REF!</definedName>
    <definedName name="META3">#REF!</definedName>
    <definedName name="META4">#REF!</definedName>
    <definedName name="METAT">#REF!</definedName>
    <definedName name="nivel">'[8]Tipologia de Activos'!$D$5:$D$7</definedName>
    <definedName name="NOMBRES">#REF!</definedName>
    <definedName name="NUMEROS">#REF!</definedName>
    <definedName name="OBJETIVOS">#REF!</definedName>
    <definedName name="Objetivos_calidad">'[7]Listas desplegables'!#REF!</definedName>
    <definedName name="OBJINS">'[9]Marco estratégico'!$B$1:$B$15</definedName>
    <definedName name="OBSERVACIONES">#REF!</definedName>
    <definedName name="Periodicidad">'[7]Listas desplegables'!$H$3:$H$8</definedName>
    <definedName name="PLANTA_AB">#REF!</definedName>
    <definedName name="PLANTA_CR">#REF!</definedName>
    <definedName name="PLANTA_DF">#REF!</definedName>
    <definedName name="PLANTA_EN">#REF!</definedName>
    <definedName name="PLANTA_MA">#REF!</definedName>
    <definedName name="Principios_Gest_Fiscal">'[7]Listas desplegables'!#REF!</definedName>
    <definedName name="Procesos">'[7]Listas desplegables'!$D$3:$D$51</definedName>
    <definedName name="procesoss">[10]Hoja2!$G$1:$G$49</definedName>
    <definedName name="procesosSGC">'[11]Procesos SGC'!$A$2:$A$10</definedName>
    <definedName name="REEMPLAZO">#REF!</definedName>
    <definedName name="RESULTADOS_PRIORITARIOS_INST">'[12]RESUL - PRIO - INST'!$A$3:$A$259</definedName>
    <definedName name="RRR">#REF!</definedName>
    <definedName name="SEGUIMIENTO">#REF!</definedName>
    <definedName name="SGC">[10]Hoja2!$B$15:$B$16</definedName>
    <definedName name="Tipo">'[7]Listas desplegables'!$F$3:$F$5</definedName>
    <definedName name="TipoI">#REF!</definedName>
    <definedName name="TipoII">#REF!</definedName>
    <definedName name="Tipos">'[8]Tipologia de Activos'!$A$4:$E$4</definedName>
    <definedName name="Tipos2">'[13]Tipologia de Activos'!$A$4:$E$4</definedName>
    <definedName name="TiposDeControl">'[14]Matriz de riesgos'!$A$27:$A$29</definedName>
    <definedName name="_xlnm.Print_Titles" localSheetId="2">'1-PET-F-04 Tablero de indicador'!$1:$5</definedName>
    <definedName name="_xlnm.Print_Titles" localSheetId="3">'Plan de Acción Integrado 2024'!$1:$5</definedName>
    <definedName name="Valor">'[8]Tipologia de Activos'!$Z$1:$Z$3</definedName>
    <definedName name="Valor2">'[13]Tipologia de Activos'!$Z$1:$Z$3</definedName>
    <definedName name="ww">#REF!</definedName>
    <definedName name="xxxx">[15]Hoja2!$B$15:$B$16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23" roundtripDataSignature="AMtx7miGLdHpkSDlRtJyB/cHmG+Y8eeIzA=="/>
    </ext>
  </extLst>
</workbook>
</file>

<file path=xl/calcChain.xml><?xml version="1.0" encoding="utf-8"?>
<calcChain xmlns="http://schemas.openxmlformats.org/spreadsheetml/2006/main">
  <c r="AX75" i="34" l="1"/>
  <c r="AT75" i="34"/>
  <c r="AP75" i="34"/>
  <c r="AL75" i="34"/>
  <c r="AX40" i="34" l="1"/>
  <c r="AX33" i="34"/>
  <c r="AT33" i="34"/>
  <c r="AP33" i="34"/>
  <c r="AL33" i="34"/>
  <c r="AX28" i="34"/>
  <c r="AT28" i="34"/>
  <c r="AP28" i="34"/>
  <c r="AL28" i="34"/>
  <c r="AX8" i="34" l="1"/>
  <c r="AT8" i="34"/>
  <c r="AP8" i="34"/>
  <c r="AL8" i="34"/>
  <c r="AX7" i="34"/>
  <c r="AT7" i="34"/>
  <c r="AP7" i="34"/>
  <c r="AL7" i="34"/>
  <c r="AB8" i="34" l="1"/>
  <c r="AB7" i="34"/>
  <c r="AX32" i="34" l="1"/>
  <c r="AT32" i="34"/>
  <c r="AP32" i="34"/>
  <c r="AL32" i="34"/>
  <c r="AX104" i="5"/>
  <c r="AT104" i="5"/>
  <c r="AP104" i="5"/>
  <c r="AL104" i="5"/>
  <c r="AX31" i="34"/>
  <c r="AT31" i="34"/>
  <c r="AP31" i="34"/>
  <c r="AL31" i="34"/>
  <c r="AX30" i="34"/>
  <c r="AT30" i="34"/>
  <c r="AP30" i="34"/>
  <c r="AL30" i="34"/>
  <c r="AX29" i="34"/>
  <c r="AT29" i="34"/>
  <c r="AP29" i="34"/>
  <c r="AL29" i="34"/>
  <c r="AX103" i="5"/>
  <c r="AT103" i="5"/>
  <c r="AP103" i="5"/>
  <c r="AL103" i="5"/>
  <c r="AX102" i="5"/>
  <c r="AT102" i="5"/>
  <c r="AP102" i="5"/>
  <c r="AL102" i="5"/>
  <c r="AX101" i="5"/>
  <c r="AT101" i="5"/>
  <c r="AP101" i="5"/>
  <c r="AL101" i="5"/>
  <c r="AX100" i="5"/>
  <c r="AT100" i="5"/>
  <c r="AP100" i="5"/>
  <c r="AL100" i="5"/>
  <c r="AX27" i="34"/>
  <c r="AT27" i="34"/>
  <c r="AP27" i="34"/>
  <c r="AL27" i="34"/>
  <c r="AX99" i="5"/>
  <c r="AT99" i="5"/>
  <c r="AP99" i="5"/>
  <c r="AL99" i="5"/>
  <c r="AX26" i="34"/>
  <c r="AT26" i="34"/>
  <c r="AP26" i="34"/>
  <c r="AL26" i="34"/>
  <c r="AX25" i="34"/>
  <c r="AT25" i="34"/>
  <c r="AP25" i="34"/>
  <c r="AL25" i="34"/>
  <c r="AX98" i="5"/>
  <c r="AT98" i="5"/>
  <c r="AP98" i="5"/>
  <c r="AL98" i="5"/>
  <c r="AX97" i="5"/>
  <c r="AT97" i="5"/>
  <c r="AP97" i="5"/>
  <c r="AL97" i="5"/>
  <c r="AX96" i="5"/>
  <c r="AT96" i="5"/>
  <c r="AP96" i="5"/>
  <c r="AL96" i="5"/>
  <c r="AX24" i="34"/>
  <c r="AT24" i="34"/>
  <c r="AP24" i="34"/>
  <c r="AL24" i="34"/>
  <c r="AX23" i="34"/>
  <c r="AT23" i="34"/>
  <c r="AP23" i="34"/>
  <c r="AL23" i="34"/>
  <c r="AX22" i="34"/>
  <c r="AT22" i="34"/>
  <c r="AP22" i="34"/>
  <c r="AL22" i="34"/>
  <c r="AX21" i="34"/>
  <c r="AT21" i="34"/>
  <c r="AP21" i="34"/>
  <c r="AL21" i="34"/>
  <c r="AB20" i="34"/>
  <c r="AX20" i="34"/>
  <c r="AT20" i="34"/>
  <c r="AP20" i="34"/>
  <c r="AL20" i="34"/>
  <c r="AX19" i="34"/>
  <c r="AT19" i="34"/>
  <c r="AP19" i="34"/>
  <c r="AL19" i="34"/>
  <c r="AX18" i="34"/>
  <c r="AT18" i="34"/>
  <c r="AP18" i="34"/>
  <c r="AL18" i="34"/>
  <c r="AX95" i="5"/>
  <c r="AT95" i="5"/>
  <c r="AP95" i="5"/>
  <c r="AL95" i="5"/>
  <c r="AX94" i="5"/>
  <c r="AT94" i="5"/>
  <c r="AP94" i="5"/>
  <c r="AL94" i="5"/>
  <c r="AX93" i="5"/>
  <c r="AT93" i="5"/>
  <c r="AP93" i="5"/>
  <c r="AL93" i="5"/>
  <c r="AX92" i="5"/>
  <c r="AT92" i="5"/>
  <c r="AP92" i="5"/>
  <c r="AL92" i="5"/>
  <c r="AX91" i="5"/>
  <c r="AT91" i="5"/>
  <c r="AP91" i="5"/>
  <c r="AL91" i="5"/>
  <c r="AX90" i="5"/>
  <c r="AT90" i="5"/>
  <c r="AP90" i="5"/>
  <c r="AL90" i="5"/>
  <c r="AX89" i="5"/>
  <c r="AT89" i="5"/>
  <c r="AP89" i="5"/>
  <c r="AL89" i="5"/>
  <c r="AX88" i="5"/>
  <c r="AT88" i="5"/>
  <c r="AP88" i="5"/>
  <c r="AL88" i="5"/>
  <c r="AX87" i="5"/>
  <c r="AT87" i="5"/>
  <c r="AP87" i="5"/>
  <c r="AL87" i="5"/>
  <c r="AX86" i="5"/>
  <c r="AT86" i="5"/>
  <c r="AP86" i="5"/>
  <c r="AL86" i="5"/>
  <c r="AX85" i="5"/>
  <c r="AT85" i="5"/>
  <c r="AP85" i="5"/>
  <c r="AL85" i="5"/>
  <c r="AX17" i="34"/>
  <c r="AT17" i="34"/>
  <c r="AP17" i="34"/>
  <c r="AL17" i="34"/>
  <c r="AX16" i="34"/>
  <c r="AT16" i="34"/>
  <c r="AP16" i="34"/>
  <c r="AL16" i="34"/>
  <c r="AX84" i="5"/>
  <c r="AT84" i="5"/>
  <c r="AP84" i="5"/>
  <c r="AL84" i="5"/>
  <c r="AX83" i="5"/>
  <c r="AT83" i="5"/>
  <c r="AP83" i="5"/>
  <c r="AL83" i="5"/>
  <c r="AX82" i="5"/>
  <c r="AT82" i="5"/>
  <c r="AP82" i="5"/>
  <c r="AL82" i="5"/>
  <c r="AX81" i="5"/>
  <c r="AT81" i="5"/>
  <c r="AP81" i="5"/>
  <c r="AL81" i="5"/>
  <c r="AX80" i="5"/>
  <c r="AT80" i="5"/>
  <c r="AP80" i="5"/>
  <c r="AL80" i="5"/>
  <c r="AX79" i="5"/>
  <c r="AT79" i="5"/>
  <c r="AP79" i="5"/>
  <c r="AL79" i="5"/>
  <c r="AX78" i="5"/>
  <c r="AT78" i="5"/>
  <c r="AP78" i="5"/>
  <c r="AL78" i="5"/>
  <c r="AX77" i="5"/>
  <c r="AT77" i="5"/>
  <c r="AP77" i="5"/>
  <c r="AL77" i="5"/>
  <c r="AX76" i="5"/>
  <c r="AT76" i="5"/>
  <c r="AP76" i="5"/>
  <c r="AL76" i="5"/>
  <c r="AX15" i="34"/>
  <c r="AT15" i="34"/>
  <c r="AP15" i="34"/>
  <c r="AL15" i="34"/>
  <c r="AX14" i="34"/>
  <c r="AT14" i="34"/>
  <c r="AP14" i="34"/>
  <c r="AL14" i="34"/>
  <c r="AL72" i="5"/>
  <c r="AP72" i="5"/>
  <c r="AT72" i="5"/>
  <c r="AX72" i="5"/>
  <c r="AL73" i="5"/>
  <c r="AP73" i="5"/>
  <c r="AT73" i="5"/>
  <c r="AX73" i="5"/>
  <c r="AL74" i="5"/>
  <c r="AP74" i="5"/>
  <c r="AT74" i="5"/>
  <c r="AX74" i="5"/>
  <c r="AL75" i="5"/>
  <c r="AP75" i="5"/>
  <c r="AT75" i="5"/>
  <c r="AX75" i="5"/>
  <c r="AX71" i="5"/>
  <c r="AT71" i="5"/>
  <c r="AP71" i="5"/>
  <c r="AL71" i="5"/>
  <c r="AX13" i="34"/>
  <c r="AT13" i="34"/>
  <c r="AP13" i="34"/>
  <c r="AL13" i="34"/>
  <c r="AX12" i="34"/>
  <c r="AT12" i="34"/>
  <c r="AP12" i="34"/>
  <c r="AL12" i="34"/>
  <c r="AX11" i="34"/>
  <c r="AT11" i="34"/>
  <c r="AP11" i="34"/>
  <c r="AL11" i="34"/>
  <c r="AX10" i="34"/>
  <c r="AT10" i="34"/>
  <c r="AP10" i="34"/>
  <c r="AL10" i="34"/>
  <c r="AX70" i="5"/>
  <c r="AT70" i="5"/>
  <c r="AP70" i="5"/>
  <c r="AL70" i="5"/>
  <c r="AX69" i="5"/>
  <c r="AT69" i="5"/>
  <c r="AP69" i="5"/>
  <c r="AL69" i="5"/>
  <c r="AX68" i="5"/>
  <c r="AT68" i="5"/>
  <c r="AP68" i="5"/>
  <c r="AL68" i="5"/>
  <c r="AX67" i="5"/>
  <c r="AT67" i="5"/>
  <c r="AP67" i="5"/>
  <c r="AL67" i="5"/>
  <c r="AX9" i="34"/>
  <c r="AT9" i="34"/>
  <c r="AP9" i="34"/>
  <c r="AL9" i="34"/>
  <c r="AX66" i="5"/>
  <c r="AT66" i="5"/>
  <c r="AP66" i="5"/>
  <c r="AL66" i="5"/>
  <c r="AX65" i="5"/>
  <c r="AT65" i="5"/>
  <c r="AP65" i="5"/>
  <c r="AL65" i="5"/>
  <c r="AX6" i="34"/>
  <c r="AT6" i="34"/>
  <c r="AP6" i="34"/>
  <c r="AL6" i="34"/>
  <c r="AL7" i="5"/>
  <c r="AP7" i="5"/>
  <c r="AT7" i="5"/>
  <c r="AX7" i="5"/>
  <c r="AL8" i="5"/>
  <c r="AP8" i="5"/>
  <c r="AT8" i="5"/>
  <c r="AX8" i="5"/>
  <c r="AL9" i="5"/>
  <c r="AP9" i="5"/>
  <c r="AT9" i="5"/>
  <c r="AX9" i="5"/>
  <c r="AL10" i="5"/>
  <c r="AP10" i="5"/>
  <c r="AT10" i="5"/>
  <c r="AX10" i="5"/>
  <c r="AL11" i="5"/>
  <c r="AP11" i="5"/>
  <c r="AT11" i="5"/>
  <c r="AX11" i="5"/>
  <c r="AL12" i="5"/>
  <c r="AP12" i="5"/>
  <c r="AT12" i="5"/>
  <c r="AX12" i="5"/>
  <c r="AL13" i="5"/>
  <c r="AP13" i="5"/>
  <c r="AT13" i="5"/>
  <c r="AX13" i="5"/>
  <c r="AL14" i="5"/>
  <c r="AP14" i="5"/>
  <c r="AT14" i="5"/>
  <c r="AX14" i="5"/>
  <c r="AL15" i="5"/>
  <c r="AP15" i="5"/>
  <c r="AT15" i="5"/>
  <c r="AX15" i="5"/>
  <c r="AL16" i="5"/>
  <c r="AP16" i="5"/>
  <c r="AT16" i="5"/>
  <c r="AX16" i="5"/>
  <c r="AL17" i="5"/>
  <c r="AP17" i="5"/>
  <c r="AT17" i="5"/>
  <c r="AX17" i="5"/>
  <c r="AL18" i="5"/>
  <c r="AP18" i="5"/>
  <c r="AT18" i="5"/>
  <c r="AX18" i="5"/>
  <c r="AL19" i="5"/>
  <c r="AP19" i="5"/>
  <c r="AT19" i="5"/>
  <c r="AX19" i="5"/>
  <c r="AL20" i="5"/>
  <c r="AP20" i="5"/>
  <c r="AT20" i="5"/>
  <c r="AX20" i="5"/>
  <c r="AL21" i="5"/>
  <c r="AP21" i="5"/>
  <c r="AT21" i="5"/>
  <c r="AX21" i="5"/>
  <c r="AL22" i="5"/>
  <c r="AP22" i="5"/>
  <c r="AT22" i="5"/>
  <c r="AX22" i="5"/>
  <c r="AL23" i="5"/>
  <c r="AP23" i="5"/>
  <c r="AT23" i="5"/>
  <c r="AX23" i="5"/>
  <c r="AL24" i="5"/>
  <c r="AP24" i="5"/>
  <c r="AT24" i="5"/>
  <c r="AX24" i="5"/>
  <c r="AL25" i="5"/>
  <c r="AP25" i="5"/>
  <c r="AT25" i="5"/>
  <c r="AX25" i="5"/>
  <c r="AL26" i="5"/>
  <c r="AP26" i="5"/>
  <c r="AT26" i="5"/>
  <c r="AX26" i="5"/>
  <c r="AL27" i="5"/>
  <c r="AP27" i="5"/>
  <c r="AT27" i="5"/>
  <c r="AX27" i="5"/>
  <c r="AL28" i="5"/>
  <c r="AP28" i="5"/>
  <c r="AT28" i="5"/>
  <c r="AX28" i="5"/>
  <c r="AL29" i="5"/>
  <c r="AP29" i="5"/>
  <c r="AT29" i="5"/>
  <c r="AX29" i="5"/>
  <c r="AL30" i="5"/>
  <c r="AP30" i="5"/>
  <c r="AT30" i="5"/>
  <c r="AX30" i="5"/>
  <c r="AL31" i="5"/>
  <c r="AP31" i="5"/>
  <c r="AT31" i="5"/>
  <c r="AX31" i="5"/>
  <c r="AL32" i="5"/>
  <c r="AP32" i="5"/>
  <c r="AT32" i="5"/>
  <c r="AX32" i="5"/>
  <c r="AL33" i="5"/>
  <c r="AP33" i="5"/>
  <c r="AT33" i="5"/>
  <c r="AX33" i="5"/>
  <c r="AL34" i="5"/>
  <c r="AP34" i="5"/>
  <c r="AT34" i="5"/>
  <c r="AX34" i="5"/>
  <c r="AL35" i="5"/>
  <c r="AP35" i="5"/>
  <c r="AT35" i="5"/>
  <c r="AX35" i="5"/>
  <c r="AL36" i="5"/>
  <c r="AP36" i="5"/>
  <c r="AT36" i="5"/>
  <c r="AX36" i="5"/>
  <c r="AL37" i="5"/>
  <c r="AP37" i="5"/>
  <c r="AT37" i="5"/>
  <c r="AX37" i="5"/>
  <c r="AL38" i="5"/>
  <c r="AP38" i="5"/>
  <c r="AT38" i="5"/>
  <c r="AX38" i="5"/>
  <c r="AL39" i="5"/>
  <c r="AP39" i="5"/>
  <c r="AT39" i="5"/>
  <c r="AX39" i="5"/>
  <c r="AL40" i="5"/>
  <c r="AP40" i="5"/>
  <c r="AT40" i="5"/>
  <c r="AX40" i="5"/>
  <c r="AL41" i="5"/>
  <c r="AP41" i="5"/>
  <c r="AT41" i="5"/>
  <c r="AX41" i="5"/>
  <c r="AL42" i="5"/>
  <c r="AP42" i="5"/>
  <c r="AT42" i="5"/>
  <c r="AX42" i="5"/>
  <c r="AL43" i="5"/>
  <c r="AP43" i="5"/>
  <c r="AT43" i="5"/>
  <c r="AX43" i="5"/>
  <c r="AL44" i="5"/>
  <c r="AP44" i="5"/>
  <c r="AT44" i="5"/>
  <c r="AX44" i="5"/>
  <c r="AL45" i="5"/>
  <c r="AP45" i="5"/>
  <c r="AT45" i="5"/>
  <c r="AX45" i="5"/>
  <c r="AL46" i="5"/>
  <c r="AP46" i="5"/>
  <c r="AT46" i="5"/>
  <c r="AX46" i="5"/>
  <c r="AL47" i="5"/>
  <c r="AP47" i="5"/>
  <c r="AT47" i="5"/>
  <c r="AX47" i="5"/>
  <c r="AL48" i="5"/>
  <c r="AP48" i="5"/>
  <c r="AT48" i="5"/>
  <c r="AX48" i="5"/>
  <c r="AL49" i="5"/>
  <c r="AP49" i="5"/>
  <c r="AT49" i="5"/>
  <c r="AX49" i="5"/>
  <c r="AL50" i="5"/>
  <c r="AP50" i="5"/>
  <c r="AT50" i="5"/>
  <c r="AX50" i="5"/>
  <c r="AL51" i="5"/>
  <c r="AP51" i="5"/>
  <c r="AT51" i="5"/>
  <c r="AX51" i="5"/>
  <c r="AL52" i="5"/>
  <c r="AP52" i="5"/>
  <c r="AT52" i="5"/>
  <c r="AX52" i="5"/>
  <c r="AL53" i="5"/>
  <c r="AP53" i="5"/>
  <c r="AT53" i="5"/>
  <c r="AX53" i="5"/>
  <c r="AL54" i="5"/>
  <c r="AP54" i="5"/>
  <c r="AT54" i="5"/>
  <c r="AX54" i="5"/>
  <c r="AL55" i="5"/>
  <c r="AP55" i="5"/>
  <c r="AT55" i="5"/>
  <c r="AX55" i="5"/>
  <c r="AL56" i="5"/>
  <c r="AP56" i="5"/>
  <c r="AT56" i="5"/>
  <c r="AX56" i="5"/>
  <c r="AL57" i="5"/>
  <c r="AP57" i="5"/>
  <c r="AT57" i="5"/>
  <c r="AX57" i="5"/>
  <c r="AL58" i="5"/>
  <c r="AP58" i="5"/>
  <c r="AT58" i="5"/>
  <c r="AX58" i="5"/>
  <c r="AL59" i="5"/>
  <c r="AP59" i="5"/>
  <c r="AT59" i="5"/>
  <c r="AX59" i="5"/>
  <c r="AL60" i="5"/>
  <c r="AP60" i="5"/>
  <c r="AT60" i="5"/>
  <c r="AX60" i="5"/>
  <c r="AL61" i="5"/>
  <c r="AP61" i="5"/>
  <c r="AT61" i="5"/>
  <c r="AX61" i="5"/>
  <c r="AL62" i="5"/>
  <c r="AP62" i="5"/>
  <c r="AT62" i="5"/>
  <c r="AX62" i="5"/>
  <c r="AL63" i="5"/>
  <c r="AP63" i="5"/>
  <c r="AT63" i="5"/>
  <c r="AX63" i="5"/>
  <c r="AL64" i="5"/>
  <c r="AP64" i="5"/>
  <c r="AT64" i="5"/>
  <c r="AX64" i="5"/>
  <c r="AX6" i="5"/>
  <c r="AT6" i="5"/>
  <c r="AP6" i="5"/>
  <c r="AL6" i="5"/>
  <c r="AB16" i="34" l="1"/>
  <c r="AB17" i="34"/>
  <c r="AB6" i="34"/>
  <c r="AZ8" i="5"/>
  <c r="AZ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Jenniffer Johanna Serrano Ulloque</author>
    <author>serje</author>
  </authors>
  <commentList>
    <comment ref="B5" authorId="0" shapeId="0" xr:uid="{CB9153E2-A327-4519-BBE6-F9A472A3541A}">
      <text>
        <r>
          <rPr>
            <sz val="9"/>
            <color indexed="81"/>
            <rFont val="Tahoma"/>
            <family val="2"/>
          </rPr>
          <t>Código único del indicador establecido por la OAPC</t>
        </r>
      </text>
    </comment>
    <comment ref="E5" authorId="0" shapeId="0" xr:uid="{6DCEC11D-C861-48D8-BEC8-CE3629A85389}">
      <text>
        <r>
          <rPr>
            <sz val="9"/>
            <color indexed="81"/>
            <rFont val="Tahoma"/>
            <family val="2"/>
          </rPr>
          <t>Establecidos en el Plan Estratégico Institucional</t>
        </r>
      </text>
    </comment>
    <comment ref="G5" authorId="0" shapeId="0" xr:uid="{F36B2344-CCB7-4285-BB53-106903A8A017}">
      <text>
        <r>
          <rPr>
            <sz val="9"/>
            <color indexed="81"/>
            <rFont val="Tahoma"/>
            <family val="2"/>
          </rPr>
          <t>En el caso que el indicador aplique a varios planes, diligenciar los datos adicionales en el campo Observaciones - columna AY</t>
        </r>
      </text>
    </comment>
    <comment ref="H5" authorId="0" shapeId="0" xr:uid="{8CD2D587-598F-47A7-85C9-15FE5F1326BB}">
      <text>
        <r>
          <rPr>
            <sz val="9"/>
            <color indexed="81"/>
            <rFont val="Tahoma"/>
            <family val="2"/>
          </rPr>
          <t>Se obtiene de la 1-PET-P-01 Política y lineamientos para la gestión de calidad</t>
        </r>
      </text>
    </comment>
    <comment ref="N5" authorId="0" shapeId="0" xr:uid="{5C3A9701-C528-4733-9119-732468B34AC7}">
      <text>
        <r>
          <rPr>
            <sz val="9"/>
            <color indexed="81"/>
            <rFont val="Tahoma"/>
            <family val="2"/>
          </rPr>
          <t>Riesgo asociado a la matriz de riesgos vigente del Fondo Adaptación</t>
        </r>
      </text>
    </comment>
    <comment ref="Z5" authorId="1" shapeId="0" xr:uid="{96C26C97-E95E-4AC0-887C-6F1CF94C51AD}">
      <text>
        <r>
          <rPr>
            <sz val="9"/>
            <color indexed="81"/>
            <rFont val="Tahoma"/>
            <family val="2"/>
          </rPr>
          <t>Las características del indicador de Efecto o de Impacto son a largo plazo. Analizar el tiempo de medición del indicador</t>
        </r>
        <r>
          <rPr>
            <b/>
            <sz val="9"/>
            <color indexed="81"/>
            <rFont val="Tahoma"/>
            <family val="2"/>
          </rPr>
          <t>.</t>
        </r>
      </text>
    </comment>
    <comment ref="AG5" authorId="1" shapeId="0" xr:uid="{46114D96-7AC0-4B50-80D1-45FB04A6C469}">
      <text>
        <r>
          <rPr>
            <sz val="9"/>
            <color indexed="81"/>
            <rFont val="Tahoma"/>
            <family val="2"/>
          </rPr>
          <t>En el caso particular que el cargo no este en el equipo de trabajo columna AG debe incluir el área de vinculación en la columna Observaciones</t>
        </r>
      </text>
    </comment>
    <comment ref="AL5" authorId="0" shapeId="0" xr:uid="{1A232B7E-82A9-435D-ABD4-BA16BB8BC2BD}">
      <text>
        <r>
          <rPr>
            <sz val="9"/>
            <color indexed="81"/>
            <rFont val="Tahoma"/>
            <family val="2"/>
          </rPr>
          <t>Trimestre</t>
        </r>
      </text>
    </comment>
    <comment ref="AP5" authorId="0" shapeId="0" xr:uid="{1BC19EAA-F00C-4853-968C-C81F9F4004C7}">
      <text>
        <r>
          <rPr>
            <sz val="9"/>
            <color indexed="81"/>
            <rFont val="Tahoma"/>
            <family val="2"/>
          </rPr>
          <t>Trimestre</t>
        </r>
      </text>
    </comment>
    <comment ref="AT5" authorId="0" shapeId="0" xr:uid="{412355B2-9E00-495B-BCB5-8B9064CF58C7}">
      <text>
        <r>
          <rPr>
            <sz val="9"/>
            <color indexed="81"/>
            <rFont val="Tahoma"/>
            <family val="2"/>
          </rPr>
          <t>Trimestre</t>
        </r>
      </text>
    </comment>
    <comment ref="AX5" authorId="0" shapeId="0" xr:uid="{0BEBE293-0EE3-4802-9E3E-1B9D1CC655D7}">
      <text>
        <r>
          <rPr>
            <sz val="9"/>
            <color indexed="81"/>
            <rFont val="Tahoma"/>
            <family val="2"/>
          </rPr>
          <t>Trimestre</t>
        </r>
      </text>
    </comment>
    <comment ref="BA5" authorId="0" shapeId="0" xr:uid="{F66094DA-CEA8-4834-9C01-A826D1DAF3CD}">
      <text>
        <r>
          <rPr>
            <sz val="9"/>
            <color indexed="81"/>
            <rFont val="Tahoma"/>
            <family val="2"/>
          </rPr>
          <t>Los datos se migran de la herramienta de seguimiento del plan de acción. Se debe conservar el registro histórico y se inserta columna de avance % mensual a medida que se registre un nuevo periodo</t>
        </r>
      </text>
    </comment>
    <comment ref="BB5" authorId="1" shapeId="0" xr:uid="{3FA3F55E-4266-4BF9-B487-0D3BF9F6CDB2}">
      <text>
        <r>
          <rPr>
            <sz val="9"/>
            <color indexed="81"/>
            <rFont val="Tahoma"/>
            <family val="2"/>
          </rPr>
          <t>Rango en el que se ubica el indicador de acuerdo con los lineamientos de la Política y lineamientos para la gestión de resultados de la Entidad</t>
        </r>
      </text>
    </comment>
    <comment ref="BC5" authorId="1" shapeId="0" xr:uid="{6CB7727A-0E12-4A99-A30C-1720DD5D7DCF}">
      <text>
        <r>
          <rPr>
            <sz val="9"/>
            <color indexed="81"/>
            <rFont val="Tahoma"/>
            <family val="2"/>
          </rPr>
          <t>Dependiendo de la formula de cada indicador se realiza la medición trimestral de la meta</t>
        </r>
      </text>
    </comment>
    <comment ref="BD5" authorId="1" shapeId="0" xr:uid="{301452AE-4912-4A99-8A5A-80FA19BC32A2}">
      <text>
        <r>
          <rPr>
            <sz val="9"/>
            <color indexed="81"/>
            <rFont val="Tahoma"/>
            <family val="2"/>
          </rPr>
          <t>Dependiendo de la formula de cada indicador se realiza el registro de avance acumulado de la meta</t>
        </r>
      </text>
    </comment>
    <comment ref="BE5" authorId="0" shapeId="0" xr:uid="{EA3AE33B-D9DA-4BEA-80D7-F2C509C31A88}">
      <text>
        <r>
          <rPr>
            <sz val="9"/>
            <color indexed="81"/>
            <rFont val="Tahoma"/>
            <family val="2"/>
          </rPr>
          <t>Los datos se migran de la herramienta de seguimiento del plan de acción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Jenniffer Johanna Serrano Ulloque</author>
    <author>serje</author>
    <author>Alejandra Lamprea Medina</author>
  </authors>
  <commentList>
    <comment ref="B5" authorId="0" shapeId="0" xr:uid="{5F3088E8-25AC-41E3-98D7-DC546F19F36F}">
      <text>
        <r>
          <rPr>
            <sz val="9"/>
            <color indexed="81"/>
            <rFont val="Tahoma"/>
            <family val="2"/>
          </rPr>
          <t>Código único del indicador establecido por la OAPC</t>
        </r>
      </text>
    </comment>
    <comment ref="E5" authorId="0" shapeId="0" xr:uid="{ABDA7CDD-C853-40CC-855F-53348C4D471C}">
      <text>
        <r>
          <rPr>
            <sz val="9"/>
            <color indexed="81"/>
            <rFont val="Tahoma"/>
            <family val="2"/>
          </rPr>
          <t>Establecidos en el Plan Estratégico Institucional</t>
        </r>
      </text>
    </comment>
    <comment ref="G5" authorId="0" shapeId="0" xr:uid="{BC87CFDD-7777-4F10-A6ED-6ED7375F33DB}">
      <text>
        <r>
          <rPr>
            <sz val="9"/>
            <color indexed="81"/>
            <rFont val="Tahoma"/>
            <family val="2"/>
          </rPr>
          <t>En el caso que el indicador aplique a varios planes, diligenciar los datos adicionales en el campo Observaciones - columna AY</t>
        </r>
      </text>
    </comment>
    <comment ref="H5" authorId="0" shapeId="0" xr:uid="{050F7197-B0AD-4898-B86F-ABD04AB46BFD}">
      <text>
        <r>
          <rPr>
            <sz val="9"/>
            <color indexed="81"/>
            <rFont val="Tahoma"/>
            <family val="2"/>
          </rPr>
          <t>Se obtiene de la 1-PET-P-01 Política y lineamientos para la gestión de calidad</t>
        </r>
      </text>
    </comment>
    <comment ref="N5" authorId="0" shapeId="0" xr:uid="{BF4EB8DE-0D2C-4CC9-B2B3-F9F879B3C658}">
      <text>
        <r>
          <rPr>
            <sz val="9"/>
            <color indexed="81"/>
            <rFont val="Tahoma"/>
            <family val="2"/>
          </rPr>
          <t>Riesgo asociado a la matriz de riesgos vigente del Fondo Adaptación</t>
        </r>
      </text>
    </comment>
    <comment ref="Z5" authorId="1" shapeId="0" xr:uid="{30608CCE-B2B2-404C-ACCC-6CDDC67A5B63}">
      <text>
        <r>
          <rPr>
            <sz val="9"/>
            <color indexed="81"/>
            <rFont val="Tahoma"/>
            <family val="2"/>
          </rPr>
          <t>Las características del indicador de Efecto o de Impacto son a largo plazo. Analizar el tiempo de medición del indicador</t>
        </r>
        <r>
          <rPr>
            <b/>
            <sz val="9"/>
            <color indexed="81"/>
            <rFont val="Tahoma"/>
            <family val="2"/>
          </rPr>
          <t>.</t>
        </r>
      </text>
    </comment>
    <comment ref="AG5" authorId="1" shapeId="0" xr:uid="{FB8E2CCD-0AB2-4265-90FF-A55FC808A253}">
      <text>
        <r>
          <rPr>
            <sz val="9"/>
            <color indexed="81"/>
            <rFont val="Tahoma"/>
            <family val="2"/>
          </rPr>
          <t>En el caso particular que el cargo no este en el equipo de trabajo columna AG debe incluir el área de vinculación en la columna Observaciones</t>
        </r>
      </text>
    </comment>
    <comment ref="AL5" authorId="0" shapeId="0" xr:uid="{30D4A3A8-FD1C-495A-B517-76EED84DB331}">
      <text>
        <r>
          <rPr>
            <sz val="9"/>
            <color indexed="81"/>
            <rFont val="Tahoma"/>
            <family val="2"/>
          </rPr>
          <t>Trimestre</t>
        </r>
      </text>
    </comment>
    <comment ref="AP5" authorId="0" shapeId="0" xr:uid="{C894C95A-4A5A-4123-854A-FD19F2B6BCEC}">
      <text>
        <r>
          <rPr>
            <sz val="9"/>
            <color indexed="81"/>
            <rFont val="Tahoma"/>
            <family val="2"/>
          </rPr>
          <t>Trimestre</t>
        </r>
      </text>
    </comment>
    <comment ref="AT5" authorId="0" shapeId="0" xr:uid="{184C9BB7-F7EE-4D8B-A897-D55EFA6C313A}">
      <text>
        <r>
          <rPr>
            <sz val="9"/>
            <color indexed="81"/>
            <rFont val="Tahoma"/>
            <family val="2"/>
          </rPr>
          <t>Trimestre</t>
        </r>
      </text>
    </comment>
    <comment ref="AX5" authorId="0" shapeId="0" xr:uid="{A6C9777A-709C-4910-9200-AE3D53E391EC}">
      <text>
        <r>
          <rPr>
            <sz val="9"/>
            <color indexed="81"/>
            <rFont val="Tahoma"/>
            <family val="2"/>
          </rPr>
          <t>Trimestre</t>
        </r>
      </text>
    </comment>
    <comment ref="AB44" authorId="2" shapeId="0" xr:uid="{F8554BCE-E569-46A7-84CB-59D30B889D3A}">
      <text>
        <r>
          <rPr>
            <b/>
            <sz val="9"/>
            <color indexed="81"/>
            <rFont val="Tahoma"/>
            <family val="2"/>
          </rPr>
          <t xml:space="preserve">Alejandra Lamprea: 
</t>
        </r>
        <r>
          <rPr>
            <sz val="9"/>
            <color indexed="81"/>
            <rFont val="Tahoma"/>
            <family val="2"/>
          </rPr>
          <t xml:space="preserve">meta del  100% o meta de cierre de 3 postulaciones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040E1EC-089B-4188-83DA-5F44371D10D9}" keepAlive="1" name="Consulta - Table008 (Page 14)" description="Conexión a la consulta 'Table008 (Page 14)' en el libro." type="5" refreshedVersion="0" background="1">
    <dbPr connection="Provider=Microsoft.Mashup.OleDb.1;Data Source=$Workbook$;Location=&quot;Table008 (Page 14)&quot;;Extended Properties=&quot;&quot;" command="SELECT * FROM [Table008 (Page 14)]"/>
  </connection>
</connections>
</file>

<file path=xl/sharedStrings.xml><?xml version="1.0" encoding="utf-8"?>
<sst xmlns="http://schemas.openxmlformats.org/spreadsheetml/2006/main" count="4884" uniqueCount="991">
  <si>
    <t>No.</t>
  </si>
  <si>
    <t>NO</t>
  </si>
  <si>
    <t>SI</t>
  </si>
  <si>
    <t>Descripción del Indicador</t>
  </si>
  <si>
    <t>Fórmula de cálculo</t>
  </si>
  <si>
    <t>Tendencia</t>
  </si>
  <si>
    <t>Numérico</t>
  </si>
  <si>
    <t>No aplica</t>
  </si>
  <si>
    <t>Mantener</t>
  </si>
  <si>
    <t>Incrementar</t>
  </si>
  <si>
    <t>Porcentual</t>
  </si>
  <si>
    <t>Nombre del Indicador</t>
  </si>
  <si>
    <t>Efectividad</t>
  </si>
  <si>
    <t>Eficiencia</t>
  </si>
  <si>
    <t>Producto</t>
  </si>
  <si>
    <t>feb</t>
  </si>
  <si>
    <t>sept</t>
  </si>
  <si>
    <t>oct</t>
  </si>
  <si>
    <t>nov</t>
  </si>
  <si>
    <t>dic</t>
  </si>
  <si>
    <t>PERSPECTIVA INTERNA</t>
  </si>
  <si>
    <t>PERSPECTIVA EXTERNA</t>
  </si>
  <si>
    <t>ago</t>
  </si>
  <si>
    <t>mrz</t>
  </si>
  <si>
    <t>ene</t>
  </si>
  <si>
    <t>jun</t>
  </si>
  <si>
    <t>may</t>
  </si>
  <si>
    <t>abr</t>
  </si>
  <si>
    <t>jul</t>
  </si>
  <si>
    <t>Plan Institucional de Capacitación</t>
  </si>
  <si>
    <t>Plan de Incentivos Institucionales</t>
  </si>
  <si>
    <t>Plan Institucional de Archivos</t>
  </si>
  <si>
    <t>SGD</t>
  </si>
  <si>
    <t>Sistema de Gestión de Calidad</t>
  </si>
  <si>
    <t>ERC</t>
  </si>
  <si>
    <t>PTAIP</t>
  </si>
  <si>
    <t>Gestión de Proyectos</t>
  </si>
  <si>
    <t>Riesgo: (1) Atención inoportuna de la población afectada por el Fenómeno de La Niña 2010-2011 
Nivel: Alto</t>
  </si>
  <si>
    <t>Planeación Estratégica (Monitoreo y Evaluación</t>
  </si>
  <si>
    <t>Riesgo: (25) Inexactitud en la medición de los resultados del monitoreo de los planes institucionales
Nivel: Moderado</t>
  </si>
  <si>
    <t>Gestión Financiera</t>
  </si>
  <si>
    <t>Riesgo:  (33) Inoportunidad o errores en el trámite de pagos
Nivel: Alto</t>
  </si>
  <si>
    <t>Gestión Contractual</t>
  </si>
  <si>
    <t>Riesgo: (68) Celebración de contratos sin cumplimiento de los requisitos establecidos por el régimen actual de contratación
Nivel: Moderado</t>
  </si>
  <si>
    <t>Gestión Talento Humano</t>
  </si>
  <si>
    <t>Riesgo: (48) Incumplimiento de los planes institucionales en el marco del  Plan Estratégico de Talento Humano
Nivel: Moderado</t>
  </si>
  <si>
    <t>Gestión Comunicaciones</t>
  </si>
  <si>
    <t>Gestión de TI</t>
  </si>
  <si>
    <t xml:space="preserve">
Riesgo: (27) Pérdida de integridad y confidencialidad
de la información gestionada en los aplicativos y plataforma tecnológica 
Nivel: Moderado</t>
  </si>
  <si>
    <t>Gestión Documental y Atención al Ciudadano</t>
  </si>
  <si>
    <t>Equipo de Trabajo</t>
  </si>
  <si>
    <t>Área del FA Responsable</t>
  </si>
  <si>
    <t>T 1</t>
  </si>
  <si>
    <t>T2</t>
  </si>
  <si>
    <t>T3</t>
  </si>
  <si>
    <t>T4</t>
  </si>
  <si>
    <t>Macroproceso</t>
  </si>
  <si>
    <t>Proceso</t>
  </si>
  <si>
    <t>Tipo de Proceso</t>
  </si>
  <si>
    <t>Tipo de indicador</t>
  </si>
  <si>
    <t>Descripción de la Evidencia de Cumplimiento 
(Medio de Verificación)</t>
  </si>
  <si>
    <t>Variable 1 
(Numerador)</t>
  </si>
  <si>
    <t>Variable 2 
(Denominador)</t>
  </si>
  <si>
    <t>Fuente Variable 1 
(Numerador)</t>
  </si>
  <si>
    <t>Fuente Variable 2 
(Denominador)</t>
  </si>
  <si>
    <t>Observaciones</t>
  </si>
  <si>
    <t>Programación 
Cronograma mensual</t>
  </si>
  <si>
    <t>ID Objetivo Estratégico del Fondo Adaptación</t>
  </si>
  <si>
    <t>Fuente de Financiación 
(Inversión, Funcionamiento, otros)</t>
  </si>
  <si>
    <t>Política MIPG</t>
  </si>
  <si>
    <t>Tipo de indicador (Eficacia, Eficiencia, Efectividad)</t>
  </si>
  <si>
    <t>Tendencia (Mantener, Disminuir, Incrementar)</t>
  </si>
  <si>
    <t>Fecha de Inicio (DD/MM/AAAA)</t>
  </si>
  <si>
    <t>Fecha de Terminación (DD/MM/AAAA)</t>
  </si>
  <si>
    <t>OE 1: Identificar, estructurar y ejecutar proyectos de restauración ecológica y ordenamiento territorial para el aprovechamiento de la diversificación productiva fomentando la economía circular, la conservación de las fuentes hídricas y el manejo adecuado de residuos sólidos que contribuyan a la adaptación al cambio climático en los territorios</t>
  </si>
  <si>
    <t>OE 3: Adoptar e implementar estrategias para la recuperación y fortalecimiento socioeconómico del territorio, de manera que estas, le permitan a la población una adaptación sostenible al cambio climático</t>
  </si>
  <si>
    <t>OE 4: Identificar y promover iniciativas locales para la adaptación al cambio climático y la prevención y gestión del riesgo, propiciando la transformación de hábitos y costumbres en la forma de habitar los territorios para: el acceso al agua, al suelo y a la vivienda; a la accesibilidad, la movilidad y la conectividad; y a espacios para la salud, la educación y la cultura; fortaleciendo procesos sociales desde el encuentro y la participación comunitaria, en el marco del derecho a un hábitat digno, fortalecimiento la atención del fenómeno de la niña (2010-2011) en el área de infraestructura, fomentando su integración en el territorio con las nuevas estrategias para la adaptación al cambio climático y la prevención y gestión del riesgo</t>
  </si>
  <si>
    <t>Base de Datos</t>
  </si>
  <si>
    <t>Plan Estratégico Sectorial</t>
  </si>
  <si>
    <t>Plan de Acción Institucional integrado</t>
  </si>
  <si>
    <t>Plan Anual de Vacantes</t>
  </si>
  <si>
    <t>Plan de Previsión de Recursos Humanos</t>
  </si>
  <si>
    <t>Plan Anual de Adquisiciones</t>
  </si>
  <si>
    <t>Plan de Trabajo Anual en Seguridad y Salud en el Trabajo</t>
  </si>
  <si>
    <t>Estrategia de Rendición de Cuentas</t>
  </si>
  <si>
    <t>Política de Transparencia y Acceso a la Información Pública</t>
  </si>
  <si>
    <t>Fecha  de informe trimestral del Plan de Acción Integrado</t>
  </si>
  <si>
    <t>Integración de los Planes Institucionales (Decreto 612 de 2018)</t>
  </si>
  <si>
    <t>Plan Institucional de Gestión Ambiental*</t>
  </si>
  <si>
    <t>Plan de Tratamiento de Riesgos de Seguridad y Privacidad de la Información</t>
  </si>
  <si>
    <t>Plan Estratégico de Talento 
Humano</t>
  </si>
  <si>
    <t>Plan de Seguridad y Privacidad de la Información</t>
  </si>
  <si>
    <t>Código</t>
  </si>
  <si>
    <t>DET</t>
  </si>
  <si>
    <t>MP-1 Direccionamiento Estratégico</t>
  </si>
  <si>
    <t>PET</t>
  </si>
  <si>
    <t>1.1 Planeación Estratégica</t>
  </si>
  <si>
    <t>GCN</t>
  </si>
  <si>
    <t>MP-2 Gestión del Conocimiento</t>
  </si>
  <si>
    <t>PCC</t>
  </si>
  <si>
    <t>1.2 Gestión de Relacionamiento</t>
  </si>
  <si>
    <t>GPF</t>
  </si>
  <si>
    <t>MP-3 Gestión del Portafolio</t>
  </si>
  <si>
    <t>GPS</t>
  </si>
  <si>
    <t>1.3 Gestión de Política Social</t>
  </si>
  <si>
    <t>GIP</t>
  </si>
  <si>
    <t>MP-4 Gestión Integral de Programas y Proyectos</t>
  </si>
  <si>
    <t>GRM</t>
  </si>
  <si>
    <t>1.4 Gestión de relacionamiento</t>
  </si>
  <si>
    <t>GTI</t>
  </si>
  <si>
    <t>MP-5 Gestión de Arquitectura de TI</t>
  </si>
  <si>
    <t>GGC</t>
  </si>
  <si>
    <t>2.1 Gobierno de Gestión del Conocimiento</t>
  </si>
  <si>
    <t>GTH</t>
  </si>
  <si>
    <t>MP-6 Gestión de Talento Humano</t>
  </si>
  <si>
    <t>CVC</t>
  </si>
  <si>
    <t>2.2 Ciclo de Vida del Conocimiento</t>
  </si>
  <si>
    <t>GFN</t>
  </si>
  <si>
    <t>MP-7 Gestión Financiera</t>
  </si>
  <si>
    <t>DGP</t>
  </si>
  <si>
    <t>3.1 Definición y Planeación del Portafolio</t>
  </si>
  <si>
    <t>GCT</t>
  </si>
  <si>
    <t>MP-8 Gestión Contractual</t>
  </si>
  <si>
    <t>MCP</t>
  </si>
  <si>
    <t>3.2 Monitoreo y control del portafolio</t>
  </si>
  <si>
    <t>GSS</t>
  </si>
  <si>
    <t>MP-9 Gestión de Servicios</t>
  </si>
  <si>
    <t>GFP</t>
  </si>
  <si>
    <t>3.3 Gestión financiera del portafolio</t>
  </si>
  <si>
    <t>GJR</t>
  </si>
  <si>
    <t>MP-10 Gestión Jurídica</t>
  </si>
  <si>
    <t>GRP</t>
  </si>
  <si>
    <t>3.4 Gestión de riesgos del portafolio</t>
  </si>
  <si>
    <t>GCC</t>
  </si>
  <si>
    <t>MP-11 Gestión de las Comunicaciones</t>
  </si>
  <si>
    <t>GCP</t>
  </si>
  <si>
    <t>3.5 Gestión de Comunicaciones e información del portafolio</t>
  </si>
  <si>
    <t>MEV</t>
  </si>
  <si>
    <t>MP-12 Monitoreo y Evaluación</t>
  </si>
  <si>
    <t>GPG</t>
  </si>
  <si>
    <t>4.1 Gestión de Programas</t>
  </si>
  <si>
    <t>GPY</t>
  </si>
  <si>
    <t>4.2 Gestión de Proyectos</t>
  </si>
  <si>
    <t>PAT</t>
  </si>
  <si>
    <t xml:space="preserve">5.1 Planeación de la Arquitectura de TI </t>
  </si>
  <si>
    <t>GOS</t>
  </si>
  <si>
    <t>5.2 Gestión de Operación y Soporte</t>
  </si>
  <si>
    <t>GPC</t>
  </si>
  <si>
    <t>6.1 Gestión de fases administrativas del talento humano</t>
  </si>
  <si>
    <t>GFA</t>
  </si>
  <si>
    <t>6.2 Gestión de la productividad y crecimiento integral del talento humano</t>
  </si>
  <si>
    <t>SST</t>
  </si>
  <si>
    <t>6.3 Gestión de Seguridad y Salud en el trabajo</t>
  </si>
  <si>
    <t>GPP</t>
  </si>
  <si>
    <t>7.1 Gestión de presupuesto</t>
  </si>
  <si>
    <t>7.2 Gestión de Contabilidad</t>
  </si>
  <si>
    <t>GTR</t>
  </si>
  <si>
    <t>7.3 Gestión de tesorería</t>
  </si>
  <si>
    <t>GCS</t>
  </si>
  <si>
    <t>7.4 Gestión de Central de Cuentas</t>
  </si>
  <si>
    <t>PLC</t>
  </si>
  <si>
    <t>8.1 Planeación Contractual</t>
  </si>
  <si>
    <t>GPT</t>
  </si>
  <si>
    <t>8.2 Gestión Precontractual</t>
  </si>
  <si>
    <t>GEC</t>
  </si>
  <si>
    <t>8.3 Gestión Ejecución contractual</t>
  </si>
  <si>
    <t>GPO</t>
  </si>
  <si>
    <t>8.4 Gestión Ejecución Post-Contractual</t>
  </si>
  <si>
    <t>GDM</t>
  </si>
  <si>
    <t>9.1 Gestión documental</t>
  </si>
  <si>
    <t>SGR</t>
  </si>
  <si>
    <t>9.2 Gestión Administrativa</t>
  </si>
  <si>
    <t>GAC</t>
  </si>
  <si>
    <t>9.3 Gestión de Atención al Ciudadano</t>
  </si>
  <si>
    <t>DJC</t>
  </si>
  <si>
    <t>10.1 Defensa Judicial</t>
  </si>
  <si>
    <t>CCA</t>
  </si>
  <si>
    <t>10.2 Cobro coactivo</t>
  </si>
  <si>
    <t>SYC</t>
  </si>
  <si>
    <t>10.3 Sentencias y conciliaciones</t>
  </si>
  <si>
    <t>CDP</t>
  </si>
  <si>
    <t>10.4 Control Disciplinario</t>
  </si>
  <si>
    <t>GCE</t>
  </si>
  <si>
    <t xml:space="preserve">11.1 Gestión de  comunicaciones externas </t>
  </si>
  <si>
    <t>GCI</t>
  </si>
  <si>
    <t>11.2 Gestión de  comunicaciones internas e imagen corporativa</t>
  </si>
  <si>
    <t>AUI</t>
  </si>
  <si>
    <t>12.1 Monitoreo y Evaluación Independiente a la Gestión Institucional</t>
  </si>
  <si>
    <t>MEP</t>
  </si>
  <si>
    <t>12.2 Monitoreo a la ejecución de planes institucionales</t>
  </si>
  <si>
    <t>Participación ciudadana en la Gestión Pública</t>
  </si>
  <si>
    <t>Componentes PAAC</t>
  </si>
  <si>
    <t>NA</t>
  </si>
  <si>
    <t>Siglas</t>
  </si>
  <si>
    <t>Objetivos estratégicos</t>
  </si>
  <si>
    <t>Riesgo: (77) Desprestigio institucional por errores de comunicación
Nivel: Moderado</t>
  </si>
  <si>
    <t>Riesgo: (61) Incumplimiento en el trámite oportuno de PQRSDF
Nivel: Alto</t>
  </si>
  <si>
    <t>1. Riesgos de
Corrupción</t>
  </si>
  <si>
    <t>2. Racionalización
de trámites</t>
  </si>
  <si>
    <t>4. Estrategia
Atención al
Ciudadano</t>
  </si>
  <si>
    <t>3. Estrategia Rendición de Cuentas</t>
  </si>
  <si>
    <t>5. Estrategia
Transparencia</t>
  </si>
  <si>
    <t>6. Iniciativas
Adicionales</t>
  </si>
  <si>
    <t>GERENTE DE META Responsable de la medición (únicamente cargo y ET)</t>
  </si>
  <si>
    <t>Columna A</t>
  </si>
  <si>
    <t>Columna B</t>
  </si>
  <si>
    <t>Columna D</t>
  </si>
  <si>
    <t>Columna E</t>
  </si>
  <si>
    <t>Columna F</t>
  </si>
  <si>
    <t>Columna G</t>
  </si>
  <si>
    <t>Columna C</t>
  </si>
  <si>
    <t>Columna H</t>
  </si>
  <si>
    <t>Columna I</t>
  </si>
  <si>
    <t>Columna J</t>
  </si>
  <si>
    <t>Columna K</t>
  </si>
  <si>
    <t>Columna L</t>
  </si>
  <si>
    <t>Columna M</t>
  </si>
  <si>
    <t>Columna N</t>
  </si>
  <si>
    <t>Columna O</t>
  </si>
  <si>
    <t>Columna P</t>
  </si>
  <si>
    <t>Columna Q</t>
  </si>
  <si>
    <t>Columna R</t>
  </si>
  <si>
    <t>Columna S</t>
  </si>
  <si>
    <t>Columna T</t>
  </si>
  <si>
    <t>Columna U</t>
  </si>
  <si>
    <t>Columna V</t>
  </si>
  <si>
    <t>Columna W</t>
  </si>
  <si>
    <t>Columna X</t>
  </si>
  <si>
    <t>Columna Y</t>
  </si>
  <si>
    <t>Columna Z</t>
  </si>
  <si>
    <t>Columna AA</t>
  </si>
  <si>
    <t>Columna AB</t>
  </si>
  <si>
    <t>Columna AC</t>
  </si>
  <si>
    <t>Columna AD</t>
  </si>
  <si>
    <t>Columna AE</t>
  </si>
  <si>
    <t>Columna AF</t>
  </si>
  <si>
    <t xml:space="preserve">Control interno </t>
  </si>
  <si>
    <t>Gestión de la Información Estadística</t>
  </si>
  <si>
    <t xml:space="preserve">Planeación institucional </t>
  </si>
  <si>
    <t>Seguimiento y evaluación de desempeño institucional</t>
  </si>
  <si>
    <t>Gestión Presupuestal y Eficiencia del Gasto Público</t>
  </si>
  <si>
    <t>Política de archivos y gestión documental</t>
  </si>
  <si>
    <t>Gobierno Digital</t>
  </si>
  <si>
    <t>GERENCIA - ET Tecnologías de la Información</t>
  </si>
  <si>
    <t xml:space="preserve">Seguridad Digital </t>
  </si>
  <si>
    <t xml:space="preserve">Defensa Jurídica </t>
  </si>
  <si>
    <t>SECRETARÍA GENERAL – ET Gestión Jurídica, Defensa Judicial y Cobro Coactivo</t>
  </si>
  <si>
    <t>Gestión del conocimiento y la Innovación</t>
  </si>
  <si>
    <t>Oficina Asesora De Planeación y Cumplimiento</t>
  </si>
  <si>
    <t>SECRETARÍA GENERAL – ET Gestión de Servicios Administrativos y Gestión Documental</t>
  </si>
  <si>
    <t xml:space="preserve">Compras y Contratación Pública </t>
  </si>
  <si>
    <t>SECRETARÍA GENERAL - ET Gestión Contractual</t>
  </si>
  <si>
    <t xml:space="preserve">Gestión Estratégica de Talento Humano </t>
  </si>
  <si>
    <t>SECRETARÍA GENERAL - ET Talento Humano</t>
  </si>
  <si>
    <t xml:space="preserve">Integridad </t>
  </si>
  <si>
    <t xml:space="preserve">Transparencia, acceso a la información pública y lucha contra la corrupción </t>
  </si>
  <si>
    <t>SECRETARIA GENERAL -  ET Relacionamiento con el ciudadano</t>
  </si>
  <si>
    <t>Fortalecimiento institucional</t>
  </si>
  <si>
    <t xml:space="preserve">Servicio al ciudadano </t>
  </si>
  <si>
    <t xml:space="preserve">SECRETARÍA GENERAL - ET Gestión Financiera (Presupuesto funcionamiento)
 ET Gestión de Servicios Administrativos y Gestión Documental (Gastos Público)
Oficina Asesora De Planeación y Cumplimiento (Presupuesto inversión)
</t>
  </si>
  <si>
    <t>Líder institucional Política MIPG</t>
  </si>
  <si>
    <t>Gerencia</t>
  </si>
  <si>
    <t>Secretaría General</t>
  </si>
  <si>
    <t>Planeación y Seguimiento</t>
  </si>
  <si>
    <t>Cumplimiento</t>
  </si>
  <si>
    <t>Tecnologías de la Información</t>
  </si>
  <si>
    <t>Control Interno Disciplinario</t>
  </si>
  <si>
    <t>Gestión Jurídica, Defensa Judicial y Cobro Coactivo</t>
  </si>
  <si>
    <t>Gestión Jurídica Misional</t>
  </si>
  <si>
    <t>Liquidaciones e Incumplimientos</t>
  </si>
  <si>
    <t>Gestión de Servicios Administrativos y Gestión Documental</t>
  </si>
  <si>
    <t>Subgerencia de 
Regiones</t>
  </si>
  <si>
    <t>Subgerencia de 
Estructuración</t>
  </si>
  <si>
    <t>Subgerencia de 
Gestión del Riesgo</t>
  </si>
  <si>
    <t>Subgerencia de 
Proyectos</t>
  </si>
  <si>
    <t>Disminuir</t>
  </si>
  <si>
    <t>Seleccione</t>
  </si>
  <si>
    <t>Fuente Financiación</t>
  </si>
  <si>
    <t>Inversión</t>
  </si>
  <si>
    <t>Otros (Complemente en la columna Observaciones)</t>
  </si>
  <si>
    <t>Funcionamiento</t>
  </si>
  <si>
    <t>Gestión</t>
  </si>
  <si>
    <t>Eficacia</t>
  </si>
  <si>
    <t>Unidad de media variable</t>
  </si>
  <si>
    <t>Estratégico</t>
  </si>
  <si>
    <t>Apoyo</t>
  </si>
  <si>
    <t>Misional</t>
  </si>
  <si>
    <t>Es la representación matemática del cálculo del indicador, ya sea que se trate de la medición de una variable o de una relación entre variable:</t>
  </si>
  <si>
    <t>El campo Variable 1 y 2 representan el valor del Numerador y Denominador, respectivamente, según la fórmula planteada para calcular el indicador. Incluye la definición de cada variable, su alcance y límites.</t>
  </si>
  <si>
    <t>Seleccionar el tipo de indicador:
Eficacia:  Grado de cumplimiento de las metas y objetivos a nivel de productos y resultados.
Eficiencia: Mide la máxima cantidad de producto que un nivel dado de insumos puede generar o, alternativamente, el nivel mínimo de insumos que se requiere para generar una cantidad dada de producto.
Efectividad: Grado en el que los resultados deseados se alcanzan a través de los productos.</t>
  </si>
  <si>
    <t>Número consecutivo.</t>
  </si>
  <si>
    <t>Campo designado para que las áreas diligencien información complementaria o comentarios, si se requiere.</t>
  </si>
  <si>
    <t>Nota 1:</t>
  </si>
  <si>
    <t>Nota 2:</t>
  </si>
  <si>
    <t>Riesgo: (15) Desprestigio institucional por errores de comunicación</t>
  </si>
  <si>
    <t>Mapa de aseguramiento (Matriz de Riesgos 4.1) 2021-2022</t>
  </si>
  <si>
    <t>Riesgo: (14) Celebración indebida de contratos por no cumplir con los requisitos establecidos por el régimen actual de contratación</t>
  </si>
  <si>
    <t>Riesgo: (13) Incumplimiento en el trámite oportuno de PQRSD</t>
  </si>
  <si>
    <t>Riesgo: (12) Incumplimiento de los Planes Institucionales en el marco del Plan Estratégico de Talento Humano</t>
  </si>
  <si>
    <t>Riesgo: (11) Inexactitud en la medición de los resultados del monitoreo de los planes institucionales, por error humano</t>
  </si>
  <si>
    <t>Riesgo: (10) Manipulación indebida de datos en los sistemas de información del fondo adaptación por funcionarios debido a presión de interesados</t>
  </si>
  <si>
    <t>Riesgo: (9) Aprobación de pagos indebidos a contratistas por parte de supervisores debido a documentación incompleta o fraudulenta afectando el desarrollo económico del proyecto</t>
  </si>
  <si>
    <t>Riesgo: (1) Atención inoportuna de la población afectada por el "Fenómeno de La Niña 2010-2011" por políticas institucionales no adecuadas debido a desconocimiento del objeto misional de la Entidad</t>
  </si>
  <si>
    <t>Consecutivo</t>
  </si>
  <si>
    <t>Riesgo</t>
  </si>
  <si>
    <t>Mapa de aseguramiento (Matriz de Riesgos 5.0) CICCI 2023 https://www.fondoadaptacion.gov.co/intranet/index.php/para-trabajar/mapa-de-procesos</t>
  </si>
  <si>
    <t xml:space="preserve">Ir a Hoja "Indicaciones". </t>
  </si>
  <si>
    <t>ID Objetivo Estratégico</t>
  </si>
  <si>
    <t>Política MIPG (si aplica)</t>
  </si>
  <si>
    <t>Tablero de indicadores del Fondo Adaptación</t>
  </si>
  <si>
    <t>enero</t>
  </si>
  <si>
    <t>Mes</t>
  </si>
  <si>
    <t>Enero</t>
  </si>
  <si>
    <t>Febrero</t>
  </si>
  <si>
    <t>Marzo</t>
  </si>
  <si>
    <t>Abril</t>
  </si>
  <si>
    <t>Mayo</t>
  </si>
  <si>
    <t>Junio</t>
  </si>
  <si>
    <t>Julio</t>
  </si>
  <si>
    <t>Agosto</t>
  </si>
  <si>
    <t>Septiembre</t>
  </si>
  <si>
    <t>Octubre</t>
  </si>
  <si>
    <t>Noviembre</t>
  </si>
  <si>
    <t>Diciembre</t>
  </si>
  <si>
    <t>Seguimiento mensual (cuantitativo y cualitativo)</t>
  </si>
  <si>
    <t>CÓDIGO</t>
  </si>
  <si>
    <t>1-PET-F-04</t>
  </si>
  <si>
    <t>VERSIÓN</t>
  </si>
  <si>
    <t>FECHA</t>
  </si>
  <si>
    <t>2.0</t>
  </si>
  <si>
    <t>Avance %
mensual</t>
  </si>
  <si>
    <t>Avance %
trimestral</t>
  </si>
  <si>
    <t>Avance % acumulado</t>
  </si>
  <si>
    <t>Reporte mensual descriptivo (cualitativo) el avance o las dificultades</t>
  </si>
  <si>
    <t xml:space="preserve">Seleccionar de la lista desplegable las Políticas del Modelo Integrado de Planeación y Gestión de Función Pública. </t>
  </si>
  <si>
    <t>Valor de los Rangos  (Alerta efectividad): Establece la escala de evaluación del avance en el cumplimiento de la meta de los indicadores en cada periodo de medición mediante intervalos porcentuales y los rangos se identifican a través de colores. Campo estandarizado para todos los indicadores y formulado por la Oficina Asesora de Planeación y Cumplimiento.</t>
  </si>
  <si>
    <t>N/A</t>
  </si>
  <si>
    <t>ID. del Riesgo asociado</t>
  </si>
  <si>
    <t>Planes  asociados (si aplica)</t>
  </si>
  <si>
    <t>Proyecto de Inversión FA</t>
  </si>
  <si>
    <t>Estrategia (según aplique)</t>
  </si>
  <si>
    <t>Descripción de Tarea(s) (según se requiera)</t>
  </si>
  <si>
    <t>Periodo de reporte</t>
  </si>
  <si>
    <t>META AÑO (XXXX)</t>
  </si>
  <si>
    <t>ARTÍCULO 3°. EJES DE TRANSFORMACIÓN DEL PLAN NACIONAL DE DESARROLLO "Plan Nacional de Desarrollo 2022-2026 “Colombia potencia mundial de la vida"</t>
  </si>
  <si>
    <t>Proyectos de inversión</t>
  </si>
  <si>
    <t>ID indicador</t>
  </si>
  <si>
    <t>EJE DE TRANSFORMACIÓN (Plan Nacional de
Desarrollo)</t>
  </si>
  <si>
    <t>EJE DE TRANSFORMACIÓN (Plan Nacional de Desarrollo)</t>
  </si>
  <si>
    <t>1_Ordenamiento del territorio alrededor del agua</t>
  </si>
  <si>
    <t>2_Seguridad humana y justicia social</t>
  </si>
  <si>
    <t>3_Derecho humano a la alimentación</t>
  </si>
  <si>
    <t>4_Transformación productiva, internacionalización y acción climática</t>
  </si>
  <si>
    <t>5_Convergencia regional</t>
  </si>
  <si>
    <t>1_Reconstrucción de zonas e infraestructuras afectadas por la ocurrencia del fenómeno de la niña 2010-2011.</t>
  </si>
  <si>
    <t>3_Construcción de viviendas en el nuevo casco urbano de gramalote</t>
  </si>
  <si>
    <t>4_Implementación de medidas de recuperación de las dinámicas hídricas naturales de la región de la Mojana en el contexto actual de cambio climático y reducción de riesgo Bolívar, Sucre, Córdoba, Antioquia</t>
  </si>
  <si>
    <t>5_Implementación de intervenciones para la reducción del riesgo de inundación en los municipios del núcleo de la región de la Mojana. Bolívar, Córdoba, Sucre</t>
  </si>
  <si>
    <t>Monitoreo</t>
  </si>
  <si>
    <t>Programa de Transparencia y Ética Pública (antes Plan Anticorrupción y de Atención al Ciudadano PAAC)</t>
  </si>
  <si>
    <t xml:space="preserve">Fuente de origen de riesgo </t>
  </si>
  <si>
    <t>ID Riesgo</t>
  </si>
  <si>
    <t>...MP-1 Direccionamiento estratégico 
...MP-2 Gestión de conocimiento e información
...MP-3 Gestión de portafolio
...MP-4 Gestión de Programas y proyectos
...MP-12 Monitoreo y evaluación
...Plan Estratégico Institucional
...Plan de Acción Anual
…Políticas Institucionales
...PGN</t>
  </si>
  <si>
    <t>...MP-4 Gestión Integral de programas y Proyectos
...MP-7 Gestión Financiera
...MP-12 Monitoreo y Control</t>
  </si>
  <si>
    <t>...MP-12 Monitoreo y Evaluación
…Plan Estratégico Sectorial
…Plan Estratégico Institucional
…Plan de Acción Anual
…Plan Anual de Adquisiciones
…Plan Institucional de Capacitación
...Plan Institucional de Gestión Ambiental
...Plan Institucional de Archivos
...Plan Estratégico de Talento Humano
…Plan Anticorrupción y Atención al Ciudadano
…Plan de Contratación
...Plan estratégico TIC</t>
  </si>
  <si>
    <t>...MP-6 Gestión de Talento Humano
...Plan Estratégico de Talento Humano</t>
  </si>
  <si>
    <t>...MP-9 Gestión de Servicios
…Programa de Transparencia y Ética Pública (antes Plan Anticorrupción y de Atención al Ciudadano PAAC)</t>
  </si>
  <si>
    <t>...MP-8 Gestión Contractual
…Plan de Contratación
…Manual de Contratación</t>
  </si>
  <si>
    <t>...MP-11 Gestión de comunicaciones</t>
  </si>
  <si>
    <t>OE 1 Misional</t>
  </si>
  <si>
    <t>OE 2 Misional</t>
  </si>
  <si>
    <t>OE 3 Misional</t>
  </si>
  <si>
    <t>OE 4 Misional</t>
  </si>
  <si>
    <t>OE 5 Transversal</t>
  </si>
  <si>
    <t>PTEP (antes PAAC)</t>
  </si>
  <si>
    <t>PES (Sectorial)</t>
  </si>
  <si>
    <t>Plan Estratégico de las Tecnologías de la Información y Comunicaciones</t>
  </si>
  <si>
    <t>PINAR (Archivo)</t>
  </si>
  <si>
    <t>SST (Salud en el Trabajo)</t>
  </si>
  <si>
    <t>PTRSPI (Riesgos privacidad info)</t>
  </si>
  <si>
    <t>Reducir a 0% la vulnerabilidad física y socio-económica de las personas que habitan en las zonas de riesgo de desastres por fenómenos climáticos, cubiertas dentro del alcance de la intervención pública realizada por el Fondo Adaptación.</t>
  </si>
  <si>
    <t>Reducir la vulnerabilidad física y socio-económica del 100% de las personas que habitan en las zonas de riesgo de desastres por fenómenos climáticos cubiertas dentro del alcance de la intervención pública realizada por el Fondo Adaptación.</t>
  </si>
  <si>
    <t>Reducir a 0% la repetición de inversión pública del estado en las zonas de riesgo de desastres por fenómenos climáticos realizada dentro del alcance de la intervención pública realizada por el Fondo Adaptación.</t>
  </si>
  <si>
    <t>Asegurar la participación ciudadana y de los demás grupos de interés, en la gestión del 100% de los proyectos ejecutados por el Fondo Adaptación.</t>
  </si>
  <si>
    <t>Transferir a diferentes instituciones del país, activos de conocimiento sobre intervención pública (proyectos de infraestructura y/o desarrollo socio-económico) con enfoque integral de riesgo de desastres y adaptación al cambio climático, como parte de la mejora continua de la gestión pública.</t>
  </si>
  <si>
    <t>Aprovechar al interior de la entidad, los activos de conocimiento generados en la gestión de estructuración y ejecución de proyectos con enfoque integral de riesgo de desastres y adaptación al cambio climático, como elementos clave de la mejora continua de la gestión.</t>
  </si>
  <si>
    <t>Generar de activos de conocimiento sobre intervención pública (proyectos de infraestructura y/o desarrollo socio-económico) con enfoque integral de riesgo de desastres y adaptación al cambio climático, a partir de las lecciones aprendidas en la gestión institucional.</t>
  </si>
  <si>
    <t>SGC 1 Reducir a 0% la vulnerabilidad física y socio-económica... zonas de riesgo</t>
  </si>
  <si>
    <t>SGC 2 Reducir la vulnerabilidad física y socio-económica del 100% de las personas… zonas de riesgo</t>
  </si>
  <si>
    <t>SGC 3 Reducir a 0% la repetición de inversión pública del estado en las zonas de riesgo</t>
  </si>
  <si>
    <t>SGC 4 Asegurar la participación ciudadana… en la
gestión del 100% de los proyectos</t>
  </si>
  <si>
    <t>SGC 5 Generar de activos de conocimiento sobre intervención pública… lecciones aprendidas</t>
  </si>
  <si>
    <t>SGC 6 Aprovechar al interior de la entidad, los activos de conocimiento… mejora continua</t>
  </si>
  <si>
    <t>SGC 7 Transferir a diferentes instituciones del país, activos de conocimiento sobre intervención pública …</t>
  </si>
  <si>
    <t>Tipo de Proceso (Estratégico, Misional, Apoyo o Monitoreo)</t>
  </si>
  <si>
    <t>Seleccionar de la lista desplegable el tipo de proceso de acuerdo con el mapa de procesos https://www.fondoadaptacion.gov.co/intranet/index.php/para-trabajar/mapa-de-procesos: Estratégico, Misional, Apoyo o Monitoreo.</t>
  </si>
  <si>
    <t>Conjunto de actividades mutuamente relacionadas o que interactúan y que transforman elementos de entrada en resultados o productos.
Seleccionar de la lista desplegable el proceso correspondiente del Fondo Adaptación. https://www.fondoadaptacion.gov.co/intranet/index.php/para-trabajar/mapa-de-procesos</t>
  </si>
  <si>
    <t>Seleccionar de la lista desplegable el macroproceso de acuerdo con el mapa de procesos de la entidad https://www.fondoadaptacion.gov.co/intranet/index.php/para-trabajar/mapa-de-procesos</t>
  </si>
  <si>
    <t>Seleccionar de la lista desplegable. El Fondo Adaptación cuenta con 5 objetivos Estratégicos establecidos Plan Estratégico Institucional (4 misionales y 1 transversales). Plan Estratégico Institucional: https://www.fondoadaptacion.gov.co/index.php/fondo-adaptacion/planeacion-de-la-entidad.html</t>
  </si>
  <si>
    <t xml:space="preserve">Definir la(s) estrategia(s) de realización, entendidas estas como el eje articulador de las acciones y metas planteadas para la vigencia con el fin de lograr los avances y fortalecimientos de los objetivos estratégicos. </t>
  </si>
  <si>
    <t xml:space="preserve">Diligenciar el nombre de la Acción estratégica planteada para el desarrollo la estrategias y cumplimiento de los objetivos establecidos. Puede se parte de Programas/Proyectos, según aplique.
Su planteamiento inicia con un verbo en infinitivo  (Ejemplo: establecer, implementar, desarrollar, etc.) </t>
  </si>
  <si>
    <t>Descripción ACCIÓN ESTRATÉGICA AÑO (XXXX)
(Programas/Proyectos)</t>
  </si>
  <si>
    <t>De acuerdo con las necesidades particulares de cada plan institucional o equipo de trabajo, se encuentra habilitado el campo para diligenciar las tareas necesarias para cumplir con las metas.</t>
  </si>
  <si>
    <t>Seleccionar la tendencia del indicador, es decir la dirección esperada en el tiempo del indicador:
Mantener, Disminuir, Incrementar</t>
  </si>
  <si>
    <t>META AÑO XXXX</t>
  </si>
  <si>
    <t>Columna AG</t>
  </si>
  <si>
    <t>Columna AH</t>
  </si>
  <si>
    <t>Política MIPG 
(si aplica)</t>
  </si>
  <si>
    <t>Planes  asociados
 (si aplica)</t>
  </si>
  <si>
    <t>Descripción de Tarea(s) 
(según se requiera)</t>
  </si>
  <si>
    <t>PAI (Integrado)</t>
  </si>
  <si>
    <t>PAV (Vacantes)</t>
  </si>
  <si>
    <t>PII (Incentivos)</t>
  </si>
  <si>
    <t>PIGA (Ambiental)</t>
  </si>
  <si>
    <t>PETH (Talento H)</t>
  </si>
  <si>
    <t>PSPI (Seguridad info)</t>
  </si>
  <si>
    <t>PAAd (Adquisiciones)</t>
  </si>
  <si>
    <t>Comunicaciones</t>
  </si>
  <si>
    <t>Control Interno de Gestión</t>
  </si>
  <si>
    <t>Gestión Social</t>
  </si>
  <si>
    <t>Reactivación Económica</t>
  </si>
  <si>
    <t>Estructuración de Proyectos</t>
  </si>
  <si>
    <t>Evaluación Económica y Financiera</t>
  </si>
  <si>
    <t>Gestión de Riesgos de proyectos</t>
  </si>
  <si>
    <t>Macroproyecto Canal del Dique</t>
  </si>
  <si>
    <t>Ordenamiento Territorial entorno al agua</t>
  </si>
  <si>
    <t>Protección contra inundaciones en cascos urbanos de La Mojana</t>
  </si>
  <si>
    <t>Gestión de Hábitat (Sector Vivienda)</t>
  </si>
  <si>
    <t>Relacionamiento con el Ciudadano</t>
  </si>
  <si>
    <t>Gestión Financiera (Sección Contabilidad)</t>
  </si>
  <si>
    <t>Gestión Financiera (Sección Presupuesto)</t>
  </si>
  <si>
    <t>Gestión Financiera (Sección Tesorería)</t>
  </si>
  <si>
    <t>Gestión Financiera (Sección Central de Cuentas)</t>
  </si>
  <si>
    <t>ID Objetivo estratégico de la Gestión de Calidad</t>
  </si>
  <si>
    <t>Análisis de Resultados / Observaciones monitoreo y evaluación (OAPC / OCI)</t>
  </si>
  <si>
    <t>no aplica</t>
  </si>
  <si>
    <t>Unidad de medida de la fórmula (Numérico o Porcentual)</t>
  </si>
  <si>
    <t>Semáforo</t>
  </si>
  <si>
    <t>OE 2: Identificar, estructurar y gestionar proyectos que contribuyan a la reducción del riesgo, la adaptación al cambio climático y la recuperación post-desastre</t>
  </si>
  <si>
    <t>OE 5: Fortalecer una cultura organizacional orientada al relacionamiento eficaz con los usuarios, al desarrollo del talento humano y a la modernización de la gestión del Fondo Adaptación</t>
  </si>
  <si>
    <t>2_Implementación de herramientas para la inclusión productiva de la población en la zona de la interconexión vial Yatí – Bodega - departamento de Bolívar - municipios de Magangué, Cicuco, Talaigua nuevo, Mompós</t>
  </si>
  <si>
    <t>PETIC (Tecnología)</t>
  </si>
  <si>
    <t>PPRH (Prevención recurso H)</t>
  </si>
  <si>
    <t>PIC (Capacitación)</t>
  </si>
  <si>
    <t>...MP-5 Gestión de Arquitectura de T.I.
…MP-7 Gestión Financiera
…MP-9 Gestión Documental
...MP-12 Monitoreo y evaluación
...Sistemas de información de la Entidad (PSA, SIFA, DataFondo, etc.).</t>
  </si>
  <si>
    <t>Recuperación de dinámicas hídricas naturales ecorregión La Mojana</t>
  </si>
  <si>
    <t>Infraestructura Resiliente (Sector Transporte y M. Río Fonce)</t>
  </si>
  <si>
    <t>Infraestructura Resiliente (Sector Educación, Acueducto y Saneamiento Básico y Salud)</t>
  </si>
  <si>
    <t>Infraestructura Resiliente (M. Jarillón de Cali)</t>
  </si>
  <si>
    <t>Infraestructura Resiliente (M. Gramalote)</t>
  </si>
  <si>
    <t>Característica de indicador</t>
  </si>
  <si>
    <t>VERDE - Metas Ejecutadas &gt;=100%
AMARILLO - Metas en alerta &gt;=70%&lt;99%
ROJO - Metas Rezagadas &lt;70%</t>
  </si>
  <si>
    <t>-</t>
  </si>
  <si>
    <t xml:space="preserve">Indicaciones para diligenciar el tablero de indicadores del Fondo Adaptación. </t>
  </si>
  <si>
    <t>Descripción ACCIONES ESTRATÉGICAS 2023
(Programas/Proyectos)</t>
  </si>
  <si>
    <t>Avance % trimestral</t>
  </si>
  <si>
    <t>Avance % mensual</t>
  </si>
  <si>
    <t>Seleccionar de la lista desplegable. Proyecto de Inversión del Fondo Adaptación.</t>
  </si>
  <si>
    <t xml:space="preserve">Su planteamiento inicia con un verbo en infinitivo  (Ejemplo: establecer, implementar, desarrollar, etc.) </t>
  </si>
  <si>
    <t>Seleccionar de la lista desplegable. Dependiendo de la localización del resultado que respalda dentro el CICLO DE VIDA DEL RESULTADO/PROYECTO, los indicadores de la Entidad se clasifican así: 
Gestión: Resultado intermedio (corto plazo)
Producto: Resultado final (mediano plazo)
De Efecto: Efecto Básico del Resultado por el Uso de los Productos (largo plazo)
De Impacto: Efecto complementario del Resultado como consecuencia del Uso de los Productos (largo plazo)</t>
  </si>
  <si>
    <t>De Impacto</t>
  </si>
  <si>
    <t xml:space="preserve">De Efecto </t>
  </si>
  <si>
    <t>Característica de indicador (Gestión, Producto)</t>
  </si>
  <si>
    <t>Característica del indicador (Gestión, Producto)</t>
  </si>
  <si>
    <t>Programación 
Cronograma mensual y trimestral</t>
  </si>
  <si>
    <t>Columna AY</t>
  </si>
  <si>
    <t>Seleccionar de la lista desplegable. Integración Planes Institucionales (Decreto 612 de 2018) y plan PIGA. Adicionalmente, también se debe indicar si hace parte del Plan Estratégico Sectorial. Complementar la información en la columna AY Observaciones.</t>
  </si>
  <si>
    <t>Columna AZ</t>
  </si>
  <si>
    <t>Columna BA</t>
  </si>
  <si>
    <t>Columna BB</t>
  </si>
  <si>
    <t>Columna BC</t>
  </si>
  <si>
    <t>Columna BD</t>
  </si>
  <si>
    <t>Columna BE</t>
  </si>
  <si>
    <t>Columna BF</t>
  </si>
  <si>
    <t>Seleccionar la Fuente de Financiación: Inversión, Funcionamiento, otros, en este último caso Complementar información en la columna AY Observaciones.</t>
  </si>
  <si>
    <t>GERENTE DE META Responsable de la medición (únicamente cargo del ET columna AF)</t>
  </si>
  <si>
    <t>Cargo - Columna AF</t>
  </si>
  <si>
    <t>Seleccionar el periodo a reportar.</t>
  </si>
  <si>
    <t>Los datos se migran de la herramienta de seguimiento del plan de acción. Se debe conservar el registro histórico y se inserta columna de avance % mensual a medida que se registre un nuevo periodo</t>
  </si>
  <si>
    <t>Rango en el que se ubica el indicador de acuerdo con los lineamientos de la Política y lineamientos para la gestión de resultados de la Entidad</t>
  </si>
  <si>
    <t xml:space="preserve">"Otras Metas Estratégicas" hace referencia a otra metas transversales internas que no cuentan con plan institucional, pero son estrategias para el cumplimiento de los objetivos y misión del Fondo Adaptación y del Modelo Integrado de Planeación y Gestión de Función Pública. Ej. Oficina Asesora de Planeación, Comunicaciones, Control Interno Disciplinario,  y los equipos de trabajo de Secretaría General tales como Relacionamiento con el Ciudadano, Gestión contractual, Liquidaciones e incumplimientos, Defensa Judicial, Jurídica Misional, Gestión Financiera, entre otros. </t>
  </si>
  <si>
    <t xml:space="preserve">El nombre del indicador debe representar el objetivo que se desea verificar y la tipología del indicador (eficacia, eficiencia, efectividad). El indicador debe ser fácil de interpretar (sencillo y concreto), fácil de generar, recolectar y procesar, cuantificable, medible, verificable y establecido en un periodo
de tiempo. Debe cumplir los siguientes criterios (Ver tabla metodología CREMAS):
El nombre del indicador se debe redactar con al siguiente estructura:
</t>
  </si>
  <si>
    <t xml:space="preserve">Registrar una explicación cualitativa del indicador donde se incluye el alcance e indica por qué y para que se mide. </t>
  </si>
  <si>
    <t>Establecer quien genera la fuente o donde se origina la información de las variables y cual es el medio de verificación de la fuente.</t>
  </si>
  <si>
    <t>Identificar la forma como se expresa un valor determinado y se usa para definir la magnitud y tipo de unidad de la variable 1 y 2. Las principales unidades de medida son: Numérico o Porcentual.</t>
  </si>
  <si>
    <t>Establecer cual o cuales son las evidencias que suministra el área para soportar el cumplimiento de la meta.</t>
  </si>
  <si>
    <t>Diligenciar el valor esperado del resultado del indicador en una vigencia.</t>
  </si>
  <si>
    <t>Indicar la fecha en que se definió la fecha de inicio de la ejecución de cada indicador</t>
  </si>
  <si>
    <t>Indicar la fecha en que se definió la fecha final para el cumplimiento de la meta de cada indicador</t>
  </si>
  <si>
    <t>Seleccionar de la lista desplegable el nombre del área del Fondo Adaptación responsable de ejecutar la meta, de acuerdo con el Decreto 4785 de 2011.</t>
  </si>
  <si>
    <t>Seleccionar de la lista desplegable el nombre del equipo de trabajo responsable de ejecutar la meta, de acuerdo con la resolución 687 del 6 de Diciembre de 2023, o norma que la sustituya.</t>
  </si>
  <si>
    <t>Diligenciar el cargo del responsable del cumplimiento y medición de los indicadores. Este rol pertenece en la mayoría de los casis al líder de Equipo de Trabajo.</t>
  </si>
  <si>
    <t>Indicar la programación de la ejecución de los indicadores durante la vigencia, establecida por cada una de las áreas y debe ser congruente con la Meta establecida.
Es recomendable que la programación de metas se realice a lo largo de los diferentes trimestres de seguimiento, evitando riesgos de incumplimiento al dejarlas para el último trimestre de año. Sin embargo, si por su propia tipología la meta programada solo puede cumplirse en un periodo de tiempo en particular, se considera una buena práctica generar un indicador complementario que permita monitorear su avance desde el interior del equipo de trabajo.</t>
  </si>
  <si>
    <t>Medición acumulada del avance de la meta, según la fórmula establecida.</t>
  </si>
  <si>
    <t>Medición del avance trimestral de la meta, , según la fórmula establecida.</t>
  </si>
  <si>
    <t>Registrar el reporte descriptivo (cualitativo) del avance o las dificultades para el cumplimiento de la meta.</t>
  </si>
  <si>
    <t>Registrar el análisis y las observaciones de la Oficina Asesora de Planeación y cumplimiento y Oficina de Control Interno de Gestión.</t>
  </si>
  <si>
    <t>Código único asignado al indicador por la Oficina Asesora de Planeación y Cumplimiento</t>
  </si>
  <si>
    <t>Seleccionar de la lista desplegable. Corresponde a los EJE DE TRANSFORMACIÓN DEL PLAN NACIONAL DE DESARROLLO establecido en el ARTÍCULO 3° del "Plan Nacional de Desarrollo 2022-2026 “Colombia potencia mundial de la vida" que aplican al Fondo Adaptación.</t>
  </si>
  <si>
    <t>Seleccionar de la lista desplegable. Corresponde a los objetivos de la gestión de calidad del Fondo Adaptación. 1-PET-P-01 Política y lineamientos para la gestión de calidad: https://drive.google.com/drive/folders/1078oOgIlaJRECLx1Or1Cii0NhnCSfbqJ</t>
  </si>
  <si>
    <t>Identificar los posibles riesgos para cada una de las metas establecidas en la entidad, la información se analiza con base en la matriz de riesgos vigente. Registrar el número del riesgo establecido en la matriz https://www.fondoadaptacion.gov.co/index.php/component/sppagebuilder/?view=page&amp;id=4065</t>
  </si>
  <si>
    <t>Columnas AI - AX</t>
  </si>
  <si>
    <t>Ejemplo</t>
  </si>
  <si>
    <t>El tablero de indicadores de la Entidad es el instrumento en el que registran los indicadores de los diferentes planes, programas, metas estratégicas, entre otros, que permite identificar todos los elementos o factores importantes de los indicadores (hoja de vida) y realizar seguimiento a las acciones estratégicas, misionales, de apoyo y monitoreo proyectadas en cada vigencia. Este instrumento es de uso de todas las áreas que requieran realizar la planeación, formulación y control de sus acción y metas.
A continuación, se presentan las indicaciones básicas para diligenciar el formato del tablero de indicadores del Fondo Adaptación:</t>
  </si>
  <si>
    <t>Obras de acueducto rehabilitadas y/o re-construidas, entregadas</t>
  </si>
  <si>
    <t>Sedes Educativas, terminadas</t>
  </si>
  <si>
    <t>Sedes Educativas, Entregadas</t>
  </si>
  <si>
    <t>Viviendas municipio gramalote, terminadas</t>
  </si>
  <si>
    <t>Viviendas municipio gramalote, entregadas</t>
  </si>
  <si>
    <t>Km de Jarillón, contratado</t>
  </si>
  <si>
    <t>Km de Jarillón, terminado</t>
  </si>
  <si>
    <t>Obras infraestructura estratégica, entregadas (PTAR, PTAP)</t>
  </si>
  <si>
    <t>Km de Jarillón, entregado</t>
  </si>
  <si>
    <t>Soluciones de vivienda, contratadas</t>
  </si>
  <si>
    <t>Soluciones de vivienda, terminadas</t>
  </si>
  <si>
    <t>Soluciones de vivienda, entregadas</t>
  </si>
  <si>
    <t>Obras de infraestructura de IPS terminadas</t>
  </si>
  <si>
    <t>Obras de infraestructura y dotación de IPS, dotadas entregadas</t>
  </si>
  <si>
    <t>Sitios Críticos con Obras entregar</t>
  </si>
  <si>
    <t>Restauración de ecosistemas, contratada [Ha]</t>
  </si>
  <si>
    <t>Acompañamiento Social Proyectos Reactivar urbanos o mixtos terminado</t>
  </si>
  <si>
    <t>Entregar soluciones de vivienda</t>
  </si>
  <si>
    <t>Terminar soluciones de vivienda</t>
  </si>
  <si>
    <t>Número de viviendas terminadas</t>
  </si>
  <si>
    <t>PSA</t>
  </si>
  <si>
    <t>Entregar obras de acueducto rehabilitadas o reconstruídas</t>
  </si>
  <si>
    <t>Número de obras de acueducto rehabilitadas o reconstruídas entregadas.</t>
  </si>
  <si>
    <t>(AEA03)_Gestión predial, elaborada (Contrato 185 de 2015)</t>
  </si>
  <si>
    <t>(AEA03)_Gestión predial, terminada (Contrato 185 de 2015)</t>
  </si>
  <si>
    <t>(AEA03)_Gestión predial, entregada (Contrato 185 de 2015)</t>
  </si>
  <si>
    <t>Implementación de Acuerdos con la comunidad de Gambote</t>
  </si>
  <si>
    <t>Elaborar la gestión predial del Contrato 185 de 2015</t>
  </si>
  <si>
    <t>Terminar la gestión predial del Contrato 185 de 2015</t>
  </si>
  <si>
    <t>Entregar la gestión predial del Contrato 185 de 2015</t>
  </si>
  <si>
    <t>Implementar Acuerdos con la comunidad de Gambote</t>
  </si>
  <si>
    <t>Porcentaje de terminación de la gestión predial del Contrato 185 de 2015</t>
  </si>
  <si>
    <t>Porcentaje de elaboración de la gestión predial del Contrato 185 de 2015</t>
  </si>
  <si>
    <t>Porcentaje de entrega de la gestión predial del Contrato 185 de 2015</t>
  </si>
  <si>
    <t>Porcentaje de implementación de de los Acuerdos con la comunidad de Gambote.</t>
  </si>
  <si>
    <t>Se incluye el rezago del año 2023 que corresponde a la contratación/pagos de predios. El rezago equivale al 8%, por lo cual, en el 2024 se cumpliriá con dicho rezago para llegar al 100%</t>
  </si>
  <si>
    <t>Terminar sedes educativas</t>
  </si>
  <si>
    <t>Entregar sedes educativas</t>
  </si>
  <si>
    <t>Número de sedes educativas terminadas</t>
  </si>
  <si>
    <t>Número de sedes educativas entregadas</t>
  </si>
  <si>
    <t>Viviendas municipio Gramalote, entregadas</t>
  </si>
  <si>
    <t>Terminar viviendas en el municipio de Gramalote</t>
  </si>
  <si>
    <t>Número de viviendas entregadas en el municipio de Gramalote</t>
  </si>
  <si>
    <t>Númerpo de viviendas entregadas en el municipio de Gramalote</t>
  </si>
  <si>
    <t>Entregar viviendas en el municipio de Gramalote</t>
  </si>
  <si>
    <t>Número de viviendas terminadas en el municipio de Gramalote</t>
  </si>
  <si>
    <t>Terminar kilómetros de Jarillón</t>
  </si>
  <si>
    <t>Número de kilómetros de jarillón terminados</t>
  </si>
  <si>
    <t>Contratar kilómetros de Jarillón</t>
  </si>
  <si>
    <t>Entregar kilómetros de Jarillón</t>
  </si>
  <si>
    <t>Número de kilómetros de jarillón contratados</t>
  </si>
  <si>
    <t>Número de kilómetros de jarillón entregados</t>
  </si>
  <si>
    <t>Entregar obras de infraestructura</t>
  </si>
  <si>
    <t>Número de obras de infraestructura entregadas</t>
  </si>
  <si>
    <t>Número de soluciones de viviendas terminadas</t>
  </si>
  <si>
    <t>Número de soluciones de viviendas entregadas</t>
  </si>
  <si>
    <t>Contratar soluciones de viviendas</t>
  </si>
  <si>
    <t>Número de viviendas contratadas</t>
  </si>
  <si>
    <t>Terminar soluciones de viviendas</t>
  </si>
  <si>
    <t>Acompañamiento Social Proyectos Reactivar urbanos o mixtos estructurado</t>
  </si>
  <si>
    <t>Porcentaje de ejecución de avance de obra</t>
  </si>
  <si>
    <t>Estructurar proyectos de acompañamiento social de reactivación urbanos o mixtos</t>
  </si>
  <si>
    <t>Terminar proyectos de acompañamiento social de reactivación urbanos o mixtos</t>
  </si>
  <si>
    <t>Porcentaje de proyectos de acompañamiento social de reactivación urbanos o mixtos estructurados</t>
  </si>
  <si>
    <t>Porcentaje de proyectos de acompañamiento social de reactivación urbanos o mixtos tewrminados</t>
  </si>
  <si>
    <t>Medir el porcentaje de avance de la ejecución de la obra</t>
  </si>
  <si>
    <t>Porcentaje de avance en la ejecución de la obra</t>
  </si>
  <si>
    <t>Mide el número de hectáreas contradas para la restauración de ecosistemas</t>
  </si>
  <si>
    <t>Número de hectáreas contratadas para la restauración de ecosistemas</t>
  </si>
  <si>
    <t>Dotación de IPS entregada</t>
  </si>
  <si>
    <t>Terminar obras de infraestructura de IPS</t>
  </si>
  <si>
    <t>Número obras de infraestructura de IPS terminadas</t>
  </si>
  <si>
    <t>Dotar y entregar obras de infraestructura y dotación de IPS.</t>
  </si>
  <si>
    <t>Número de obras de infraestructura y dotación de IPS entregadas</t>
  </si>
  <si>
    <t>Entregar IPS dotadas</t>
  </si>
  <si>
    <t>Número de IPS dotadas entregadas</t>
  </si>
  <si>
    <t>31/11/2024</t>
  </si>
  <si>
    <t>Entregar sitiios críticos con obra</t>
  </si>
  <si>
    <t>Número de sitios críticos con obras entregados</t>
  </si>
  <si>
    <t>Número de viviendas entregadas</t>
  </si>
  <si>
    <t>Contratar soluciones de vivienda</t>
  </si>
  <si>
    <t>Número de acompañamientos sociales de reactivación urbanos o mixtos</t>
  </si>
  <si>
    <t>Acta de Entrega del Proyecto a la Interventoría</t>
  </si>
  <si>
    <t>Acta de Entrega del Proyecto al Beneficiario</t>
  </si>
  <si>
    <t>Contrato Firmado</t>
  </si>
  <si>
    <t>Estrategia de rehabilitación ecológica ejecutada</t>
  </si>
  <si>
    <t>Mide el avance de la implementación de la estrategia de rehabilitación ecológica</t>
  </si>
  <si>
    <t>Número de actividades ejecutadas / Número de actividades del plan de acción</t>
  </si>
  <si>
    <t>Número de actividades ejecutadas</t>
  </si>
  <si>
    <t>Número de actividades del plan de acción</t>
  </si>
  <si>
    <t>Cantidades de predios adquiridos (compra o expropiación) / Cantidad de predios requeridos por el proyecto.</t>
  </si>
  <si>
    <t>Cantidades de predios adquiridos (compra o expropiación)</t>
  </si>
  <si>
    <t>Cantidad de predios requeridos por el proyecto.</t>
  </si>
  <si>
    <t>Cumplimiento de la implementación de los 14 acuerdos de consulta previa con la Comunidad Negra de Gambote</t>
  </si>
  <si>
    <t xml:space="preserve"> Realizar contacto directo en territorio con los beneficiarios y grupos de interés, a través de la realización de  espacios de participación ciudadana de la Estrategia de Auditorías Visibles </t>
  </si>
  <si>
    <t>Comunicar de manera continua las necesidades e intereses de la comunidad a los equipos técnicos del F.A</t>
  </si>
  <si>
    <t xml:space="preserve">Comités de seguimiento social realizados a los proyectos del Fondo Adaptación </t>
  </si>
  <si>
    <t xml:space="preserve">Corresponde a los espacios de seguimiento donde los profesionales sociales del Fondo se encuentran con los gestores sociales de campo para realizar seguimiento a la adecuada implementación de la Política Social. </t>
  </si>
  <si>
    <t>Número de comités realizados</t>
  </si>
  <si>
    <t>No Aplica</t>
  </si>
  <si>
    <t>Actas de comités realizados</t>
  </si>
  <si>
    <t>Planes de gestión social  aprobados</t>
  </si>
  <si>
    <t xml:space="preserve">Proceso de acompañamiento al diseño y aprobación de planes de gestión social. </t>
  </si>
  <si>
    <t xml:space="preserve">Planes de gestión aprobado por el E.T Gestión social </t>
  </si>
  <si>
    <t>Formato de Planes de gestión social y soporte de correo aprobado</t>
  </si>
  <si>
    <t>Cierre y paz y salvo social de proyectos del Fondo Adaptación gestionados</t>
  </si>
  <si>
    <t xml:space="preserve">Revisión del informe de cierre social de  proyectos del Fondo Adaptación  y gestionar el respectivo paz y salvo social. </t>
  </si>
  <si>
    <t xml:space="preserve">Número de cierres y paz y salvos sociales gestionados/Número de cierres sociales solicitados </t>
  </si>
  <si>
    <t xml:space="preserve">Número de cierres y paz y salvos sociales gestionados </t>
  </si>
  <si>
    <t xml:space="preserve">Número de cierres sociales solicitados </t>
  </si>
  <si>
    <t xml:space="preserve">Informes de cierre y paz y salvos </t>
  </si>
  <si>
    <t xml:space="preserve">Porcentual </t>
  </si>
  <si>
    <t xml:space="preserve">Informes de cierre social y paz y salvo social gestionados </t>
  </si>
  <si>
    <t xml:space="preserve">Corresponde a las actividades de gestión social realizadas con el fin de mantener una relación  cercana con las comunidades y la institucionalidad regional y que permite articular esfuerzos a favor del efectivo desarrollo de los proyectos. </t>
  </si>
  <si>
    <t xml:space="preserve">Actas de actividades de acercamiento comunitario e interinstitucional </t>
  </si>
  <si>
    <t xml:space="preserve">Actas de actividades de acercamiento realizados con comunidad o la institucionalidad 
Conceptos sociales realizados por solicitud del sector vivienda </t>
  </si>
  <si>
    <t xml:space="preserve">Comités Regionales de Seguimiento - CORES realizados </t>
  </si>
  <si>
    <t>Comités Regionales de Seguimiento - CORES a través de los cuales se pretende lograr la articulación de actores regionales, generando compromisos, lo que permite incentivar la implementación de procesos integrados desde y en pro del desarrollo del territorio.</t>
  </si>
  <si>
    <t xml:space="preserve">Número de Comités Regionales de Seguimiento - CORES realizados </t>
  </si>
  <si>
    <t xml:space="preserve">Actas de Comités Regionales de Seguimiento - CORES - Presentaciones realizadas </t>
  </si>
  <si>
    <t>Espacios de participación ciudadana acompañados</t>
  </si>
  <si>
    <t xml:space="preserve">Acta de acompañamiento a espacio de participación </t>
  </si>
  <si>
    <t>Acta de acompañamiento a espacio de participación  diligenciada</t>
  </si>
  <si>
    <t>Capacitaciones a ELS/comunidad /gestores sociales realizadas</t>
  </si>
  <si>
    <t xml:space="preserve">Acciones orientadas a fortalecer las capacidades de las comunidades beneficiarias, incluidos integrantes de ELS y  gestores sociales con el fin de  socializar, capacitar e implementar diversos métodos que fortalezcan la formación y el desarrollo humano, centrándose en las capacidades interpersonales, emocionales y ciudadanas a través de la implementación de la  “CAJA DE HERRAMIENTAS PARA EL FORTALECIMIENTO DEL TEJIDO SOCIAL. </t>
  </si>
  <si>
    <t>Número de Capacitaciones a ELS/comunidad /gestores sociales realizadas</t>
  </si>
  <si>
    <t xml:space="preserve">Acta de reunión con comunidad </t>
  </si>
  <si>
    <t>Acta de reunión de comunidad donde se indica la temática de la capacitación realizada y su publico objetivo</t>
  </si>
  <si>
    <t xml:space="preserve">Informes de sugerencias/recomendaciones y solicitudes socializadas con el equipo de trabajo técnico. </t>
  </si>
  <si>
    <t xml:space="preserve">Corresponde a un informe en el que se consolida mensualmente las sugerencias/recomendaciones y solicitudes recibidas por la comunidad de manera presencial y/o escrita. </t>
  </si>
  <si>
    <t>Número de Informes socializados</t>
  </si>
  <si>
    <t>Memorando de socialización de informe.</t>
  </si>
  <si>
    <t xml:space="preserve">Memorando interno que da a conocer a  los equipos técnicos del Fondo Adaptación  las sugerencias/recomendaciones y solicitudes recibidas por la comunidad para que puedan gestionarse de manera eficiente. </t>
  </si>
  <si>
    <t xml:space="preserve">Corresponde a los encuentros con los gestores sociales de los contratos para hacer seguimiento a la implementación de la Política Social. </t>
  </si>
  <si>
    <t xml:space="preserve">Subgerencia de Regiones </t>
  </si>
  <si>
    <t xml:space="preserve">E.T Gestión Social </t>
  </si>
  <si>
    <t>Documento que plantea la ruta de trabajo de la gestión social a realizarse en cada uno de los proyectos</t>
  </si>
  <si>
    <t xml:space="preserve">Acciones de articulación de esfuerzos interinstitucionales a favor de los proyectos, obras o intervenciones.
</t>
  </si>
  <si>
    <t xml:space="preserve">Espacios de participación ciudadana realizados de manera presencial y/o virtual que cuentan con el acompañamiento de un profesional del E.T Gestión Social . </t>
  </si>
  <si>
    <t xml:space="preserve">Consolidar las sugerencias/recomendaciones y solicitudes entregadas por la comunidad y realizar proceso de socialización con los Equipos de Trabajo técnico del FA para las gestiones que haya lugar. </t>
  </si>
  <si>
    <t>Acompañar la estructuración de proyectos con la aplicación de la norma, por la Agencia Nacional de Contratación Colombia Compra Eficiente</t>
  </si>
  <si>
    <t xml:space="preserve">Proyectos estructurados para el cumplimiento de la misión de la Entidad </t>
  </si>
  <si>
    <t xml:space="preserve">Corresponde a los estudios previos y estudios de sector que se acompañan desde la Subgerencia, para dar continuidad a la contratación y ejecución de los proyectos que se desarrollan en la Entidad; con el fin de garantizar el buen desarrollo de las etapas contractual y postcontractuales.  </t>
  </si>
  <si>
    <t>(Sumatoria del número de proyectos estructurados)/(Sumatoria del número de solicitudes de estructuración de proyectos))*100</t>
  </si>
  <si>
    <t xml:space="preserve">Número de proyectos estructurados  </t>
  </si>
  <si>
    <t xml:space="preserve">Número de solicitudes de acompañamiento estructuración de proyectos </t>
  </si>
  <si>
    <t xml:space="preserve">Base de seguimiento de los proyectos estructurados </t>
  </si>
  <si>
    <t xml:space="preserve">1)  Estudios Previos y Estudios de Mercado firmados </t>
  </si>
  <si>
    <t xml:space="preserve">Manual del Cierre de Postulaciones </t>
  </si>
  <si>
    <t xml:space="preserve">Corresponde a las actividades que se deben seguir para aplicar el proceso de cierre de postulaciones en las intervenciones de los sectores y macroproyectos de la Entidad; con el fin de dar seguimiento, control y finalización a las metas que tiene el Fondo Adaptación. </t>
  </si>
  <si>
    <t xml:space="preserve">((Documento de Manual entregado)/(Documento manual a entregar))*100
</t>
  </si>
  <si>
    <t xml:space="preserve">Documento de Manual entregado </t>
  </si>
  <si>
    <t xml:space="preserve">Documento manual a entregar </t>
  </si>
  <si>
    <t xml:space="preserve">Mapa de procesos de la Entidad </t>
  </si>
  <si>
    <t xml:space="preserve">Documento trabajado en el drive de la Subgerencia </t>
  </si>
  <si>
    <t xml:space="preserve">1) Manual de Cierre de Postulaciones </t>
  </si>
  <si>
    <t xml:space="preserve">Cierre de postulaciones </t>
  </si>
  <si>
    <t>((Sumatoria Número postulaciones cerradas )/(Sumatoria de solicitudes de postulaciones a cerrar ))*100</t>
  </si>
  <si>
    <t xml:space="preserve">Número postulaciones cerradas </t>
  </si>
  <si>
    <t xml:space="preserve">Número de solicitudes de postulaciones a cerrar </t>
  </si>
  <si>
    <t xml:space="preserve">Acto administrativo </t>
  </si>
  <si>
    <t xml:space="preserve">Memorandos DataFondo,  Base de datos. </t>
  </si>
  <si>
    <t xml:space="preserve">Mesas de trabajo con los sectores y Macroproyectos; mesas de trabajo del equipo de la Subgerencia </t>
  </si>
  <si>
    <t xml:space="preserve">Subgerencia de Estructuración </t>
  </si>
  <si>
    <t xml:space="preserve">Subgerente de Estructuración </t>
  </si>
  <si>
    <t>Acta de entrega de obras</t>
  </si>
  <si>
    <t>Informe de seguimiento</t>
  </si>
  <si>
    <t>Número de acompañamientos sociales de reactivación urbanos o mixtos estructurados</t>
  </si>
  <si>
    <t>Informe de ejecución</t>
  </si>
  <si>
    <t>Documento de estructuración</t>
  </si>
  <si>
    <t>Diseñar el modelo de gestión de información estratégica</t>
  </si>
  <si>
    <t>Documento de diseño</t>
  </si>
  <si>
    <t>Líder ET Gestión de Hábitat (Sector Vivienda)</t>
  </si>
  <si>
    <t>Líder ET Infraestructura Resiliente (M. Gramalote)</t>
  </si>
  <si>
    <t>Líder ET Infraestructura Resiliente (M. Jarillón de Cali)</t>
  </si>
  <si>
    <t>Líder ET Infraestructura Resiliente (Sector Educación, Acueducto y Saneamiento Básico y Salud)</t>
  </si>
  <si>
    <t>Líder ET Infraestructura Resiliente (Sector Transporte y M. Río Fonce)</t>
  </si>
  <si>
    <t>Líder Macroproyecto Canal del Dique</t>
  </si>
  <si>
    <t>Jefe Oficina Asesora de Planeación y Cumplimiento</t>
  </si>
  <si>
    <t>Líder Macroproyecto La Mojana</t>
  </si>
  <si>
    <t>Actualización Factibilidad Fase II y Estudios y Diseños Fase III, contratadas</t>
  </si>
  <si>
    <t>Contratar la Actualización Factibilidad Fase II y Estudios y Diseños Fase III</t>
  </si>
  <si>
    <t>Gestión del Conocimiento (Plataforma de información), contratado</t>
  </si>
  <si>
    <t>Contratar Gestión del Conocimiento (Plataforma de información)</t>
  </si>
  <si>
    <t>Rehabilitación Ecológica, contratada</t>
  </si>
  <si>
    <t>Contratar Rehabilitación Ecológica</t>
  </si>
  <si>
    <t>Adaptación y Soluciones habitacionales con enfoque de género, contratadas</t>
  </si>
  <si>
    <t>Contratar Soluciones habitacionales con enfoque de género</t>
  </si>
  <si>
    <t>Proyectos Económicos, Sociales y Culturales, contratados</t>
  </si>
  <si>
    <t>Contratar Proyectos Económicos, Sociales y Culturales</t>
  </si>
  <si>
    <t>Generar impacto en la región por medio del acceso a la vivienda</t>
  </si>
  <si>
    <t>Generar impacto en la región por medio del acceso al agua, al suelo y a la vivienda</t>
  </si>
  <si>
    <t>Promover buenas prácticas para el manejo de la información estratégica necesaria para la toma de decisiones</t>
  </si>
  <si>
    <t>Estructurar un modelo de gestión de información estratégica</t>
  </si>
  <si>
    <t>Modelo de gestión de información estratégica diseñado / Modelo de gestión de información estratégica a diseñar</t>
  </si>
  <si>
    <t>Modelo de gestión de información estratégica diseñado</t>
  </si>
  <si>
    <t>Modelo de gestión de información estratégica a diseñar</t>
  </si>
  <si>
    <t>Generar impacto en la región por medio del acceso a espacios de salud</t>
  </si>
  <si>
    <t>Generar impacto en la región por medio del acceso a la educación</t>
  </si>
  <si>
    <t>Plan de Acción Integrado del Fondo Adaptación
Vigencia 2024</t>
  </si>
  <si>
    <t>Descripción ACCIÓN ESTRATÉGICA 2024
(Programas/Proyectos)</t>
  </si>
  <si>
    <t>META 2024</t>
  </si>
  <si>
    <t>Realizar seguimiento al Cumplimiento de Estándares ISO 14001</t>
  </si>
  <si>
    <t>Requisitos de la norma ISO 14001 verificados</t>
  </si>
  <si>
    <t>Corresponde a la revisión periódica de los requisitos de la norma ISO 14001 para asegurar en el Fondo Adaptación el cumplimiento continuo de los estándares internacional en materia ambiental. Se espera mantener o aumentar el nivel de cumplimiento de los estándares del año 2023 del 63%</t>
  </si>
  <si>
    <t>Índice de cumplimiento: (Sumatoria de los porcentajes de avance de los requisitos evaluados de la ISO 14001 /
Numero total de requisitos ISO 14001)</t>
  </si>
  <si>
    <t>Sumatoria de los porcentajes de avance de los requisitos evaluados de la ISO 14001</t>
  </si>
  <si>
    <t xml:space="preserve"> Número total de requisitos ISO 14001</t>
  </si>
  <si>
    <t>Documento interno de ET Gestión administrativa (Formulario de requisitos a evaluar)</t>
  </si>
  <si>
    <t>Reporte diligenciado del avance en el cumplimiento de requisitos evaluados</t>
  </si>
  <si>
    <t>1. Implementación del Formulario de requisitos a evaluar.
 2. Aplicación del Formulario
3. Seguimiento semestral de los estándares de la norma ISO 14001</t>
  </si>
  <si>
    <t>Asesor II</t>
  </si>
  <si>
    <t>Muestra el monitoreo y verificación de cumplimiento de las actividades de mantenimiento programadas por los operadores en cuanto a los vehículos, mobiliario e infraestructura locativa durante la vigencia con el fin de garantizar un adecuado funcionamiento para el desarrollo de la actividades de la Entidad.</t>
  </si>
  <si>
    <t xml:space="preserve">
((Número de Actividades de Mantenimiento Realizadas de Manera Preventiva + Número de Actividades de Mantenimiento Realizadas de Manera Correctiva) / Número Total de actividades de mantenimiento planificadas)</t>
  </si>
  <si>
    <t>Número de Actividades de Mantenimiento Realizadas de Manera Preventiva + Número de Actividades de Mantenimiento Realizadas de Manera Correctiva</t>
  </si>
  <si>
    <t>Número Total de actividades de mantenimiento planificadas en la vigencia</t>
  </si>
  <si>
    <t>1. Actas de mantenimiento
2. Reporte de actividades de mantenimiento
3. Factura de mantenimiento de vehículos</t>
  </si>
  <si>
    <t>Planeación programa de mantenimiento preventivo y correctivo</t>
  </si>
  <si>
    <t>Planilla de seguimiento a mantenimientos realizados</t>
  </si>
  <si>
    <t>1. Implementación del programa de mantenimiento preventivo y correctivo. 2. Seguimiento al programa de mantenimiento preventivo y correctivo.</t>
  </si>
  <si>
    <t>_</t>
  </si>
  <si>
    <t>Promover la cultura de transparencia, el acceso a la información y la participación ciudadana en el Fondo Adaptación</t>
  </si>
  <si>
    <t>Campaña pedagógica interna "Ponte en los zapatos del beneficiario" dirigido a los colaboradores de la Entidad, realizada para promover la cultura de transparencia</t>
  </si>
  <si>
    <t>Muestra la implementación de una campaña a través de fases para sensibilizar a los colaboradores de la Entidad en los implementación de  un lenguaje claro que comunique los programas y proyectos de la entidad a los diferentes grupos de interés</t>
  </si>
  <si>
    <t xml:space="preserve">Porcentaje de implementación de las fases de la campaña "Ponte en los zapatos del beneficiario" </t>
  </si>
  <si>
    <t xml:space="preserve">Porcentaje de avance de las fases para la implementación de la campaña "Ponte en los zapatos del beneficiario" </t>
  </si>
  <si>
    <t>Documentos internos de comunicaciones</t>
  </si>
  <si>
    <t>porcentaje</t>
  </si>
  <si>
    <t>Documento que sustente el desarrollo e implementación de la campaña</t>
  </si>
  <si>
    <t xml:space="preserve">Fase 1: Documento de análisis del estado inicial del manejo del lenguaje en los documentos de consulta ciudadana (marzo). Fase 2: Diseño de la  campaña (caracterización público objetivo, cronograma de trabajo, diseño de imagen gráfica) (junio) Fase 3:  Puesta en marcha de la campaña, jornadas de socialización, diseño y divulgación de piezas gráficas en los canales internos de comunicación del Fondo. Diseñar formulario que incluya  la encuesta de satisfacción a los colaboradores que recibieron sensibilización y la evaluación de los temas tratados en la campaña  (septiembre). Fase 4: Implementación de formulario y documento con el análisis de resultados de la encuesta y socialización de resultados a través de canales internos (diciembre) .
</t>
  </si>
  <si>
    <t>Líder del E.T</t>
  </si>
  <si>
    <t>Campaña pedagógica externa #MiDerechoAParticipar dirigido a la ciudadanía en implementada a través de medios virtuales.</t>
  </si>
  <si>
    <t>Muestra la implementación de una campaña a través de medios digitales para informar a la ciudadanía la importancia de acceder a los diferentes canales de comunicación y participación que brinda la Entidad en el país. Se espera medir el impacto de la campaña</t>
  </si>
  <si>
    <t>Sumatoria de Número de piezas graficas la campaña #MiDerechoAParticipar divulgadas en las redes sociales y medios digitales de la entidad</t>
  </si>
  <si>
    <t>Número de piezas graficas la campaña #MiDerechoAParticipar divulgadas en las redes sociales y medios digitales de la entidad</t>
  </si>
  <si>
    <t>Número de piezas realizadas y métrica trimestral.</t>
  </si>
  <si>
    <t>Difusión mensual de piezas graficas de la campaña y la medición trimestral del impacto</t>
  </si>
  <si>
    <t>Fortalecer la Estrategia de Rendición 365 de la Entidad</t>
  </si>
  <si>
    <t>Campaña "El Fondo Responde" dirigida a grupos de interés para promover una rendición de cuentas permanente</t>
  </si>
  <si>
    <t>Muestra la implementación de una campaña para lograr una interlocución permanente con los grupos de interés a través de espacios virtuales de dialogo y consulta ciudadana</t>
  </si>
  <si>
    <t xml:space="preserve">Sumatoria de espacios virtuales de diálogo y consulta realizados </t>
  </si>
  <si>
    <t xml:space="preserve">Número de espacios virtuales de diálogo y consulta realizados </t>
  </si>
  <si>
    <t>Fortalecer las políticas de MIPG a cargo de la OAPC</t>
  </si>
  <si>
    <t>Políticas de MIPG a cargo de la OAPC fortalecidas</t>
  </si>
  <si>
    <t>Identifica el avance del cierre de brechas a través de la ejecución de los planes de intervención a las políticas de MIPG a cargo de la OAPC con calificación IDI 2022 inferior al promedio de la entidad, con base en las herramientas de autodiagnóstico publicadas DAFP (mínimo 2 políticas: gestión del conocimiento y la innovación y gestión de la información estadística)</t>
  </si>
  <si>
    <t>Número de criterios con baja calificación intervenidos que obtuvieron calificación mayor a 60% / (Sumatoria de criterios con baja calificación (menor a 60%) de la herramienta de autodiagnóstico de cada política a intervenir en la vigencia)</t>
  </si>
  <si>
    <t>Número de criterios con baja calificación intervenidos que obtuvieron calificación mayor a 60%</t>
  </si>
  <si>
    <t>Sumatoria de criterios con baja calificación (menor a 60%) de la herramienta de autodiagnóstico de cada política a intervenir en la vigencia</t>
  </si>
  <si>
    <t xml:space="preserve">Herramienta de autodiagnóstico </t>
  </si>
  <si>
    <t xml:space="preserve">Herramienta de autodiagnóstico  y planes de intervención a las políticas de MIPG a cargo de la OAPC
</t>
  </si>
  <si>
    <t>resultado de autodiagnóstico al periodo de corte.</t>
  </si>
  <si>
    <t>planes de intervención a las políticas de MIPG a cargo de la OAPC formulados e implementados</t>
  </si>
  <si>
    <t>La medición del autodiagnóstico se deben realizar con la misma versión de la herramienta de autodiagnóstico inicialmente aplicada</t>
  </si>
  <si>
    <t>Actualizar el Sistema de Gestión de Calidad de la Entidad</t>
  </si>
  <si>
    <t>Prevenir que los funcionarios y contratistas incurran en conductas disciplinables</t>
  </si>
  <si>
    <t>Capacitaciones realizadas a los funcionarios y contratistas del Fondo Adaptación para evitar que incurran en conductas disciplinables</t>
  </si>
  <si>
    <t xml:space="preserve">A través de las capacitaciones a funcionarios y contratistas se espera  reforzar la función preventiva en el marco de la función disciplinaria </t>
  </si>
  <si>
    <t>Número de capacitaciones realizadas</t>
  </si>
  <si>
    <t>Capacitaciones realizadas</t>
  </si>
  <si>
    <t>Cronograma de capacitaciones programadas en el año del equipo de Control Interno Disciplinario</t>
  </si>
  <si>
    <t>1) Listas de asistencia
2) Presentación</t>
  </si>
  <si>
    <t>1) Coordinar con Talento humano, de acuerdo con cronograma
2) Preparar la presentación y el tema (integridad y conflicto de interés junio octubre) (Programa Transparencia hechos de corrupción abril agosto) (derecho disciplinario feb y dic)
3) Preparar evaluaciones sobre las capacitaciones</t>
  </si>
  <si>
    <t>Aplicar buenas practicas judiciales y establecer estrategias de defensa para aquellos procesos de similares condiciones fácticas y jurídicas</t>
  </si>
  <si>
    <t xml:space="preserve">
Tasa de éxito de procesos en los que el Fondo Adaptación es demandado</t>
  </si>
  <si>
    <t>Muestra los resultados de la medición semestral de la tasa de éxito del Fondo a los procesos judiciales en los que es demandado (promovidos en contra del Fondo Adaptación). Los resultados se dan recibiendo, gestionando y haciendo seguimiento a los procesos judiciales y procurando aplicar buenas prácticas judiciales y establecer estrategias de defensa para aquellos procesos de similares condiciones fácticas y jurídicas.</t>
  </si>
  <si>
    <t>(Número de procesos en los que el Fondo Adaptación es demandado con ejecutoria favorable/ Número de procesos terminados)*100</t>
  </si>
  <si>
    <t>Número de procesos en los que el Fondo Adaptación es demandado con ejecutoria favorable</t>
  </si>
  <si>
    <t>Número de procesos terminados</t>
  </si>
  <si>
    <t>Reporte de procesos en el Sistema Único de información Litigiosa del Estado (eKogui)</t>
  </si>
  <si>
    <t>Reporte de la tasa de éxito de loa procesos en el Sistema Único de información Litigiosa del Estado (eKogui)</t>
  </si>
  <si>
    <t>Medición tasa de éxito</t>
  </si>
  <si>
    <t>Asesor III</t>
  </si>
  <si>
    <t>Nivel de aceptación: 85%</t>
  </si>
  <si>
    <t xml:space="preserve">
Tasa de éxito de procesos promovidos por el Fondo Adaptación</t>
  </si>
  <si>
    <t>Muestra los resultados de la medición semestral de la tasa de éxito del Fondo a los procesos judiciales en los que es demandante (promovidos por el Fondo Adaptación), Los resultados se dan recibiendo, gestionando y haciendo seguimiento a los procesos judiciales  procurando aplicar buenas prácticas judiciales y establecer estrategias de defensa para aquellos procesos de similares condiciones fácticas y jurídicas.</t>
  </si>
  <si>
    <t>(Número de procesos en los que el Fondo Adaptación es demandante con ejecutoria favorable/Número de procesos terminados)*100</t>
  </si>
  <si>
    <t>Número de procesos en los que el Fondo Adaptación es demandante con ejecutoria favorable</t>
  </si>
  <si>
    <t>Implementar la fase de evaluación, monitoreo y control del Gestor de Contenidos</t>
  </si>
  <si>
    <t>Acompañamiento y seguimiento técnico en el uso del Gestor de Contenidos.</t>
  </si>
  <si>
    <t>El indicador apunta al fortalecimiento y modernización de la disposición y administración de la información de la entidad para la gestión y la consulta de los ciudadanos</t>
  </si>
  <si>
    <t>Actividades realizadas en el periodo / Actividades Programadas para el periodo X 100</t>
  </si>
  <si>
    <t>Número de actividades realizadas en el periodo</t>
  </si>
  <si>
    <t>Actividades programadas para el periodo</t>
  </si>
  <si>
    <t>Plan de acción</t>
  </si>
  <si>
    <t>PINAR 8.1.6 Matriz de responsabilidades</t>
  </si>
  <si>
    <t>•Informe de la actualización de los módulos funcionales BPM y ECM en producción.
•Listados y/o Actas de asistencia técnica presencial o Virtual de acompañamiento.
•Reportes del estado de los expedientes conformados en el Gestor de Contenidos trimestrales.</t>
  </si>
  <si>
    <t xml:space="preserve">•Implementar la actualización 3.0.0
•Realizar acompañamiento en la conformación de archivos.
•Realizar acompañamiento en la conformación de archivos.
</t>
  </si>
  <si>
    <t>Profesional II</t>
  </si>
  <si>
    <t>Monitoreo oportuno de trámites de liquidación contractual</t>
  </si>
  <si>
    <t>Procesos de liquidación tramitados oportunamente</t>
  </si>
  <si>
    <t>Muestra el trámite oportuno de las liquidaciones de contratos y/o convenios del ET de Liquidaciones e Incumplimientos condicionado a que las áreas radiquen los proyectos de liquidación de contratos y/o convenios y estos cumplan con la completitud de los ítems de la lista de chequeo y de los requisitos establecidos en los modelos actas de liquidación formalizados en el Sistema de Gestión de Calidad.</t>
  </si>
  <si>
    <t>(Número de actas de liquidaciones de contratos y/o convenios tramitadas oportunamente / Número de proyectos de liquidación de contratos y/o convenios que cumplan con la completitud de lista de chequeo y de los modelos actas de liquidación)*100</t>
  </si>
  <si>
    <t>Número de actas de liquidaciones de contratos y/o convenios tramitadas oportunamente por el ET de Liquidaciones (incluye revisión, solicitud de ajustes menores si se requiere, aprobación, trámite de firmas y envió a publicación, lo anterior en un término de 30 días)</t>
  </si>
  <si>
    <t>Número de proyectos de liquidación de contratos y/o convenios que cumplan con la completitud de los ítems de la lista de chequeo y de los requisitos establecidos en los modelos actas de liquidación formalizados en el Sistema de Gestión de Calidad.</t>
  </si>
  <si>
    <t>Control del ET Liquidaciones</t>
  </si>
  <si>
    <t>(Radicado datafondo)</t>
  </si>
  <si>
    <t>Plan de liquidaciones actualizado e informe mensual a Gerencia del estado del plan de liquidaciones</t>
  </si>
  <si>
    <t>Cumplimiento del plan de liquidaciones</t>
  </si>
  <si>
    <t xml:space="preserve">(Número de proyectos de acta de liquidación de contratos y/o convenios radicados oportunamente por las áreas al ET Liquidaciones / Número total de proyectos de acta de liquidaciones de contratos y/ convenios que tiene fecha comprometida en el plan de liquidaciones para el periodo a reportar)*100   </t>
  </si>
  <si>
    <t>Número de proyectos de acta de liquidación de contratos y/o convenios radicados oportunamente por las áreas al ET Liquidaciones e incumplimientos</t>
  </si>
  <si>
    <t>Número total de proyectos de acta de liquidaciones de contratos y/ convenios que tiene fecha comprometida en el plan de liquidaciones para el periodo a reportar (fecha en que las áreas se comprometen a radicar proyecto de acta de liquidación o reprograman siempre y cuando no estén próximos a perder competencia)</t>
  </si>
  <si>
    <t>Control del ET Liquidaciones (Radicado datafondo)</t>
  </si>
  <si>
    <t>Plan de liquidaciones</t>
  </si>
  <si>
    <t>Informe mensual a Gerencia del estado del plan de liquidaciones</t>
  </si>
  <si>
    <t>Efectuar los cierres de los expedientes contractuales de la  Entidad de conformidad con las directrices impartidas por La Agencia Nacional de Compras Públicas - Colombia Compra Eficiente</t>
  </si>
  <si>
    <t>Expedientes contractuales de la  Entidad cerrados en SECOP II</t>
  </si>
  <si>
    <t>Realizar el cierre de los expediente en la plataforma SECOP de los contratos y/o convenios suscritos por la Entidad, los cuales son objeto de cierre de expediente, de acuerdo con lo establecido en lineamientos de la Agencia Nacional de Compras Públicas - Colombia Compra Eficiente.</t>
  </si>
  <si>
    <t>(Número de contratos y/o convenios cerrados/ Número de contratos y/o convenios con solicitud de cierre de expediente)*100%</t>
  </si>
  <si>
    <t>Número de contratos y/o convenios cerrados</t>
  </si>
  <si>
    <t xml:space="preserve"> Número de contratos y/o convenios con solicitud de cierre de expediente</t>
  </si>
  <si>
    <t xml:space="preserve">correo electrónico </t>
  </si>
  <si>
    <t>Base de datos con la información de las solicitudes de cierres de expedientes en la plataforma SECOP</t>
  </si>
  <si>
    <t>Fortalecer los conocimientos de los colaboradores de la Entidad sobre los lineamientos establecidos por el Fondo Adaptación en la etapa precontractual de los procesos de selección</t>
  </si>
  <si>
    <t xml:space="preserve">Tips informativos generados sobre la adecuada gestión contractual </t>
  </si>
  <si>
    <t>(Número tips informativos generados/ Número tips informativos programados) *100</t>
  </si>
  <si>
    <t>Número tips informativos programados</t>
  </si>
  <si>
    <t>Correos electrónicos divulgando los tips</t>
  </si>
  <si>
    <t>Correos electrónicos solicitando la divulgación de los tips</t>
  </si>
  <si>
    <t>Correos electrónicos socializados a todos los colaboradores de la Entidad</t>
  </si>
  <si>
    <t>Medir la conformidad en los tiempos de respuesta final de los requerimientos asociados a PQRSFD realizados por la ciudadanía en general, grupos de valor y de interesados</t>
  </si>
  <si>
    <t>Oportunidad en la respuesta de PQRSFD</t>
  </si>
  <si>
    <t>Mide la conformidad en los tiempos de respuesta final de los requerimientos asociados a PQRSFD realizados por la ciudadanía en general, grupos de valor y de interesados</t>
  </si>
  <si>
    <t>((Sumatoria del número de PQRSFD respondidas dentro del término de ley)/(Sumatoria del número PQRSFD respondidas))*100</t>
  </si>
  <si>
    <t>Sumatoria del número de PQRSFD respondidas dentro del término de ley</t>
  </si>
  <si>
    <t>Sumatoria del número PQRSFD respondidas</t>
  </si>
  <si>
    <t>número PQRSFD respondidas</t>
  </si>
  <si>
    <t>Informe Trimestral PQRSD</t>
  </si>
  <si>
    <t>De manera semana se genera reporte a Secretaria General del estado de los PQRSSD</t>
  </si>
  <si>
    <t>Es de responsabilidad de Todas las áreas / En cargado Generar el reporte ET Relacionamiento con el Ciudadano</t>
  </si>
  <si>
    <t>Mantener en la entidad los resultados de la calificación de los estándares mínimos del SG-SST en 94,9%</t>
  </si>
  <si>
    <t>Estándares mínimos del SG-SST de la entidad con  resultados de la calificación en 94,9%</t>
  </si>
  <si>
    <t>Muestra los resultados de la gestión durante la vigencia de la implementación del plan de trabajo del SG-SST con el propósito de mantener los resultados de la calificación de los estándares mínimos del SG-SST en 94,9%</t>
  </si>
  <si>
    <t xml:space="preserve">Sumatoria del porcentaje de la calificación de los estándares mínimos del SG - SST </t>
  </si>
  <si>
    <t>Porcentaje de la calificación de los estándares mínimos del SG - SST</t>
  </si>
  <si>
    <t>Formato Autoevaluación de los estándares mínimos del SG SST por parte la dirección de riesgos laborales del ministerio de trabajo</t>
  </si>
  <si>
    <t>1) Autoevaluación de los estándares mínimos del SG SST diligenciado 
2) reporte ante el ministerio de trabajo.</t>
  </si>
  <si>
    <t>1) Ejecución y seguimiento del Plan SG SST 2024 
2) programar antes del cierre del semestre la medición de autoevaluación</t>
  </si>
  <si>
    <t>Responsable SST del E.T</t>
  </si>
  <si>
    <t>rango de aceptación del indicador +/- x% 94,9%</t>
  </si>
  <si>
    <t>Monitorear la ejecución del Plan Anual de Caja (PAC)</t>
  </si>
  <si>
    <t>Ejecución PAC total</t>
  </si>
  <si>
    <t>PAC total pagado: Gastos general - Gastos de personal - Inversión } Reserva,(OPVLC y Res) y Vigencia (Valor de los pagos efectuados por el Fondo)</t>
  </si>
  <si>
    <t>SIFA Y SIIF NACION</t>
  </si>
  <si>
    <t>Los informes de pago de SIFA y SIIF</t>
  </si>
  <si>
    <t>Asesor I</t>
  </si>
  <si>
    <t xml:space="preserve"> Todas las fuentes de financiación (Inversión y Funcionamiento)</t>
  </si>
  <si>
    <t>Ejecutar Presupuesto Total</t>
  </si>
  <si>
    <t>Valor de presupuesto total ejecutado mensual /  Valor total apropiado vigente</t>
  </si>
  <si>
    <t>Valor de presupuesto total ejecutado mensual (funcionamiento e inversión)</t>
  </si>
  <si>
    <t>Valor total apropiado vigente</t>
  </si>
  <si>
    <t>SIIF Nación</t>
  </si>
  <si>
    <t>Ejecución presupuestal SIIF Nación</t>
  </si>
  <si>
    <t>Fondo Adaptación</t>
  </si>
  <si>
    <t>El indicador durante los 11 meses de ejecución es informativo, su resultado se evalúa en el mes 12</t>
  </si>
  <si>
    <t>Ejecutar Presupuesto Funcionamiento</t>
  </si>
  <si>
    <t>Valor de presupuesto de funcionamiento ejecutado mensual /  Valor total apropiado vigente</t>
  </si>
  <si>
    <t>Valor de presupuesto de funcionamiento ejecutado mensual</t>
  </si>
  <si>
    <t>Ejecutar Presupuesto Inversión</t>
  </si>
  <si>
    <t>Valor de presupuesto de inversión ejecutado mensual / Valor total apropiado vigente</t>
  </si>
  <si>
    <t>Valor de presupuesto de inversión ejecutado mensual</t>
  </si>
  <si>
    <t>Garantizar el cubrimiento de todos los gastos mensuales asociados a la nomina del fondo</t>
  </si>
  <si>
    <t>Plan de Previsión ejecutado conforme a las solicitudes realizadas mensualmente</t>
  </si>
  <si>
    <t>Muestra la gestión mensual para cubrir los gastos asociados a la nomina teniendo en cuenta las novedades presentadas</t>
  </si>
  <si>
    <t>(Valor de la ejecución mensual de los recursos para la nomina/ Valor de proyección mensual de los recursos para la nomina)*100</t>
  </si>
  <si>
    <t>Valor de la ejecución mensual de los recursos para la nomina</t>
  </si>
  <si>
    <t>Valor de proyección mensual de los recursos para la nomina</t>
  </si>
  <si>
    <t>SIIF</t>
  </si>
  <si>
    <t>Matriz interna de trabajo de TH</t>
  </si>
  <si>
    <t>Reporte SIIF mensual y formato solicitud PAC</t>
  </si>
  <si>
    <t>E.T. Talento Humano</t>
  </si>
  <si>
    <t>Garantizar el bienestar de los funcionarios</t>
  </si>
  <si>
    <t>Plan de bienestar e incentivos ejecutado</t>
  </si>
  <si>
    <t>Muestras las acciones ejecutadas en la vigencia del plan de bienestar e incentivos de la planta de personal de la entidad</t>
  </si>
  <si>
    <t>((Sumatoria de las actividades ejecutadas / Sumatoria del número de actividades programadas mensualmente))*100</t>
  </si>
  <si>
    <t>Número de actividades ejecutadas mensualmente</t>
  </si>
  <si>
    <t>Número de actividades programadas mensualmente</t>
  </si>
  <si>
    <t>Base interna de registro del ETTH</t>
  </si>
  <si>
    <t xml:space="preserve">Plan de bienestar e incentivos </t>
  </si>
  <si>
    <t>1) Registro de Asistencia a capacitaciones
2) Actas, documentos, informes y resoluciones
3) Publicaciones en medios digitales internos.</t>
  </si>
  <si>
    <t>Mejorar las habilidades y capacidades de los funcionarios y colaboradores de la entidad</t>
  </si>
  <si>
    <t>Plan institucional de capacitación ejecutado</t>
  </si>
  <si>
    <t>((Sumatoria del número de capacitaciones realizadas mensualmente)/(Sumatoria de las capacitaciones programadas))*100</t>
  </si>
  <si>
    <t>Número de capacitaciones realizadas mensualmente</t>
  </si>
  <si>
    <t>Número de capacitaciones programadas mensualmente</t>
  </si>
  <si>
    <t>Plan institucional de capacitación</t>
  </si>
  <si>
    <t>1) Registro de Asistencia a capacitaciones</t>
  </si>
  <si>
    <t>Seguridad Digital</t>
  </si>
  <si>
    <t>5.1 Planeación de la Arquitectura de TI</t>
  </si>
  <si>
    <t>Sistema de información geográfica y alfanumérica</t>
  </si>
  <si>
    <t>Implementar el Modelo de Seguridad y Privacidad de la Información (MSPI)</t>
  </si>
  <si>
    <t>Implementación y puesta en funcionamiento del Portal de datos del Fondo Adaptación</t>
  </si>
  <si>
    <t>Estructurar la información geográfica del Fondo en lo referente a obras, proyectos,  e intervenciones en el territorio, así como los modelamientos de amenazas y riesgos naturales asociados a  fenómenos de variabilidad climática extrema para la toma oportuna de decisiones en el marco de la reducción, mitigación y adaptación al cambio climático</t>
  </si>
  <si>
    <t>1.Construcción del procedimiento de administración y gestión de información geográfica del Fondo Adaptación.
2. Adquisición de la plataforma tecnológica de Sistemas de Información Geográfica ArcGIS.
3.Ficha de desarrollo del Proyecto
4.Inventario y catalogación de información espacial de riesgos, cambio climático, macroproyectos e intervenciones sectoriales del Fondo Adaptación.
5.Geodatabases con información y datos espaciales.
6.Implementación de estándares nacionales e internacionales para la gestión de información geográfica en el marco de lo dispuesto por la Infraestructura Colombiana de Datos Espaciales (ICDE) y el Open Geospatial Consortium.
7.Generación de servicios web WMS y WFS, así como la publicación y uso compartido de mapas en aplicaciones web geográficas
8.Generación de cartografía temática para la gestión de riesgos y seguimiento a los macroproyectos de la entidad.
9.Centralización de la información geográfica de la entidad en Arcgis Server y Arcgis Enterprise.
10.Visualización y procesamiento de imágenes de sensores remotos para el análisis espacial multitemporal de gestión de riesgos.
11.Dashboards o tableros de control para la visualización de información geográfica que permita monitorear eventos, proyectos, identificar tendencias y patrones que faciliten la toma de decisiones, así como para informar a la comunidad sobre eventos que están sucediendo, emergencias e iniciativas de la entidad.
12.Elaboración del documento de Lineamientos para la entrega y administración de la información geográfica en el FA.
13.Portal de datos del Fondo Adaptación</t>
  </si>
  <si>
    <t xml:space="preserve">
La entidad debe garantizar la confidencialidad, integridad, disponibilidad y autenticación de los datos generados por el Fondo. Mitigando las vulnerabilidades de hardware, software y red. Mediante la medición del avance porcentual vs. el proyectado de las actividades y controles establecidas en el Plan de seguridad de la información. 
</t>
  </si>
  <si>
    <t>Número de controles proyectados para implementar</t>
  </si>
  <si>
    <t>Plan de tratamiento de riesgos</t>
  </si>
  <si>
    <t>1. Cronograma del 	Plan de Seguridad y Privacidad de la Información.                           
2. 	Autodiagnóstico del MSPI                                                                         
3. 	Plan de Sensibilización y Capacitación del MSPI
4. Informe se seguimiento implementación de controles de seguridad</t>
  </si>
  <si>
    <t>Controles de seguridad implementados</t>
  </si>
  <si>
    <t>Porcentaje de Implementación del Portal de datos del Fondo Adaptación/ Porcentaje Programado en la ficha del proyecto</t>
  </si>
  <si>
    <t>Porcentaje de Implementación del Portal de datos del Fondo Adaptación</t>
  </si>
  <si>
    <t>Porcentaje Programado en la ficha del proyecto</t>
  </si>
  <si>
    <t>Actividades y controles implementados</t>
  </si>
  <si>
    <t xml:space="preserve">(Número de controles implementados / Número de Controles proyectados) * 100  </t>
  </si>
  <si>
    <t xml:space="preserve"> Identificar el grado de avance en la implementación de controles de seguridad</t>
  </si>
  <si>
    <t>Líder</t>
  </si>
  <si>
    <t>Inversión y Funcionamiento</t>
  </si>
  <si>
    <t>EL número de controles planteados para el 2024 son 40.</t>
  </si>
  <si>
    <t xml:space="preserve"> </t>
  </si>
  <si>
    <t>Se incluye el rezago del año 2023 que corresponde a la contratación/pagos de predios. El rezago equivale al 8%, por lo cual, en el 2024 se cumplirá con dicho rezago para llegar al 100%</t>
  </si>
  <si>
    <t>Porcentaje de implementación de  los Acuerdos con la comunidad de Gambote.</t>
  </si>
  <si>
    <t>Número de kilómetros de Jarillón terminados</t>
  </si>
  <si>
    <t>Número de kilómetros de Jarillón contratados</t>
  </si>
  <si>
    <t>Número de kilómetros de Jarillón entregados</t>
  </si>
  <si>
    <t>Líder ET Ordenamiento Territorial entorno al agua</t>
  </si>
  <si>
    <t>Entregar sitios críticos con obra</t>
  </si>
  <si>
    <t xml:space="preserve">Promover la inclusión social en los proyectos a través de la adecuada implementación de la Política Social en los territorios por parte de contratistas ejecutores de proyectos. </t>
  </si>
  <si>
    <t xml:space="preserve">Actas suscritas y/o  actas con listado de asistencia donde se consigna la información del comité de seguimiento realizado </t>
  </si>
  <si>
    <t xml:space="preserve">Líder E.T Gestión Social </t>
  </si>
  <si>
    <t xml:space="preserve">Número de planes de gestión aprobados </t>
  </si>
  <si>
    <t xml:space="preserve">Correos de solicitudes de cierres sociales realizados </t>
  </si>
  <si>
    <t xml:space="preserve">Realizar seguimiento y acompañamiento al informe de cierre social para proceder a la realización del paz y salvo social firmado por el Subgerente de Regiones </t>
  </si>
  <si>
    <t xml:space="preserve">Liderar acciones de relacionamiento con comunidades beneficiarias, actores regionales y otros grupos de interés, orientadas al buen desarrollo y efectiva entrega de los proyectos ejecutados por el F.A  </t>
  </si>
  <si>
    <t xml:space="preserve">Actividades de acercamiento comunitario e interinstitucional realizadas </t>
  </si>
  <si>
    <t xml:space="preserve">Número de actividades de acercamiento comunitario e interinstitucional </t>
  </si>
  <si>
    <t xml:space="preserve">Actividades de gestión social realizadas en el marco de la misión del F.A con comunidades e institucionalidad. </t>
  </si>
  <si>
    <t xml:space="preserve">Actas de Comités Regionales de Seguimiento - CORES - Presentaciones realizadas durante la realización de los Comités Regionales de Seguimiento - CORES - </t>
  </si>
  <si>
    <t>Espacios, acompañados por el E.T de Gestión Social del F.A, eficaces, eficientes y pertinentes, que propenden por la participación activa de los diversos grupos poblacionales y actuantes sociales impactados con la ejecución de los proyectos</t>
  </si>
  <si>
    <t>Número de Espacios de participación ciudadana acompañados</t>
  </si>
  <si>
    <t>Fortalecer el tejido social de la comunidad beneficiaría del F.A mediante la transferencia de conocimientos para mejorar habilidades y capacidades.</t>
  </si>
  <si>
    <t>Implementar   “CAJA DE HERRAMIENTAS PARA EL FORTALECIMIENTO DEL TEJIDO SOCIAL" con las comunidades, ELS y gestores sociales del FA.</t>
  </si>
  <si>
    <t xml:space="preserve">Correos electrónicos, DataFondo </t>
  </si>
  <si>
    <t xml:space="preserve">Mesas de trabajo, distribución de actividades entre los profesionales, mesas de tecnicas con las  áreas solicitantes. </t>
  </si>
  <si>
    <t xml:space="preserve">Manual para el cierre de postulaciones </t>
  </si>
  <si>
    <t xml:space="preserve">Mesas de trabajo con el equipo de trabajo de OAPC y Gerencia; revisión de la información del equipo de trabajo de la Subgerencia; mesas de trabajo con el equipo de trabajo de la OAPC </t>
  </si>
  <si>
    <t xml:space="preserve">Determina la cantidad de postulaciones cerradas, de los sectores y macroproyectos de la Entidad, de acuerdo con los requisitos establecidos en el Manual de Cierre; con el fin de dar por terminadas la intervenciones que tiene el Fondo Adaptación, de manera que se pueda identificar y demostrar la gestión realizada por la Entidad en la ejecución de proyectos con adaptación al cambio climático  </t>
  </si>
  <si>
    <t xml:space="preserve">1) Acto  Administrativo de cierre de postulación </t>
  </si>
  <si>
    <t>Generar alertas tempranas a Gerencia y directivos en los casos de devoluciones de proyectos de liquidación o solicitud de completitud de requisitos que no hayan tenido respuesta de las áreas en más de 3 ocasiones consecutivas. (gestión del riesgo)</t>
  </si>
  <si>
    <t>verificar la completitud de la información para efectuar el cierre.</t>
  </si>
  <si>
    <t>Generar información sobre la adecuada gestión contractual y los lineamientos establecidos por el Fondo Adaptación en la etapa precontractual de los procesos de selección  (Estudios previos, modalidad de selección, invitación pública y proyecto de pliego de condiciones cuándo aplique)  con el propósito de fortalecer conocimientos de los funcionarios y colaboradores y difundir la información</t>
  </si>
  <si>
    <t>Número tips informativos generados mensualmente (está acción la debe coordinar previamente el ET de gestión contractual con el ET de comunicaciones)</t>
  </si>
  <si>
    <t>Mide el porcentaje de ejecución de los pagos mensuales en función del PAC proyectado por los sectores y Macroproyectos para el mes de análisis</t>
  </si>
  <si>
    <t>PAC TOTAL=
((PAC total pagado: Gastos general - Gastos de personal - Inversión } Reserva,(OPVLC y Res) y Vigencia / PAC total proyectado: Gastos general - Gastos de personal - Inversión) x Valor asignado al mes{ponderado del porcentaje de pago de cada mes de acuerdo al comportamiento de los últimos tres años}) 100</t>
  </si>
  <si>
    <t>PAC total proyectado: Gastos general - Gastos de personal - Inversión) x Valor asignado al mes{ponderado del porcentaje de pago de cada mes de acuerdo al comportamiento de los últimos tres años} (El valor proyectado por las áreas de solicitud de PAC)</t>
  </si>
  <si>
    <t>Memorandos de solicitud de PAC remitidos por las Áreas ejecutoras de recursos</t>
  </si>
  <si>
    <t>Monitorear la ejecución del presupuesto de la Entidad</t>
  </si>
  <si>
    <t>Medir el avance de ejecución del presupuesto total en términos de compromisos registrados en SIIF Nación (compromiso/apropiación)</t>
  </si>
  <si>
    <t>Medir el avance de ejecución del presupuesto de funcionamiento en términos de compromisos registrados en SIIF Nación (compromiso/apropiación)</t>
  </si>
  <si>
    <t>Medir el avance de ejecución del presupuesto de inversión en términos de compromisos registrados en SIIF Nación (compromiso/apropiación)</t>
  </si>
  <si>
    <t>Profesional I</t>
  </si>
  <si>
    <t>Muestras el cumplimiento de las capacitaciones programadas para la vigencia con el propósito de brindar herramientas e información a los funcionarios y colaboradores y mejorar habilidades y capacidades</t>
  </si>
  <si>
    <t>Proyecto de Sistema de Información Geográfico</t>
  </si>
  <si>
    <t>Gestión predial, elaborada (Contrato 185 de 2015)</t>
  </si>
  <si>
    <t>Gestión predial, terminada (Contrato 185 de 2015)</t>
  </si>
  <si>
    <t>Gestión predial, entregada (Contrato 185 de 2015)</t>
  </si>
  <si>
    <t>Realizar gestión integral de mantenimientos sede</t>
  </si>
  <si>
    <t>Mantenimiento locativo integral del Fondo Adaptación monitoreado</t>
  </si>
  <si>
    <t>Sistema de Gestión de Calidad  actualizado</t>
  </si>
  <si>
    <t xml:space="preserve">Estrategia de Gestión de Riesgos fortalecida </t>
  </si>
  <si>
    <t xml:space="preserve">Muestra el proceso de identificación de necesidades de las áreas respecto a la actualización del mapa de procesos y documentos de apoyo a la gestión. </t>
  </si>
  <si>
    <t>Porcentaje de avance en la actualización del sistema de gestión de calidad</t>
  </si>
  <si>
    <t>Porcentaje de avance en la implementación de la estrategia de gestión de riesgos</t>
  </si>
  <si>
    <t xml:space="preserve">Esta compuesta por un análisis o autodiagnóstico de la gestión del riesgo de la entidad, actualización de la política,  lineamientos y estrategia de la gestión riesgos, así mismo, el monitoreo y alertas a la alta dirección. </t>
  </si>
  <si>
    <t>Porcentaje de avance de las actividades priorizadas en la vigencia para el la actualización del sistema de gestión de calidad</t>
  </si>
  <si>
    <t>Excel de monitoreo del Plan de trabajo interno</t>
  </si>
  <si>
    <t>Documentos creados / actualizados y formalizados
- Lista de asistencia
Documentos de análisis</t>
  </si>
  <si>
    <t>Documentos de análisis
Matriz de riesgos actualizada
Documentos creados / actualizados y formalizados
Informes de monitoreo</t>
  </si>
  <si>
    <t>Número de sesiones programadas y convocadas por Min Hacienda</t>
  </si>
  <si>
    <t>Lista de asistencia, grabación sesiones virtuales, actas</t>
  </si>
  <si>
    <t>Todas</t>
  </si>
  <si>
    <t>Todos</t>
  </si>
  <si>
    <t>Líder Cumplimiento Planeación</t>
  </si>
  <si>
    <t>Responsabilidad del área convocada según la mesa sectorial. OAPC diligencia reporte.</t>
  </si>
  <si>
    <t>Asistir a las sesiones y actividades y reportar a la OAPC la fecha y soportes de asistencia.</t>
  </si>
  <si>
    <t>Participar en las mesas sectoriales y actividades convocadas por el Ministerio de Hacienda y Crédito Público</t>
  </si>
  <si>
    <t>Sesiones de las mesas sectoriales y actividades convocadas del Ministerio de Hacienda y Crédito Público  con asistencia del Fondo Adaptación</t>
  </si>
  <si>
    <t>Muestra la participación del Fondo Adaptación en las diferentes mesas sectoriales y actividades convocadas del Ministerio de Hacienda y Crédito Público  de acuerdo con el plan estratégico sectorial 2024</t>
  </si>
  <si>
    <t>(Número de sesiones con asistencia del FA / número de sesiones programadas y convocadas por Min Hacienda)*100</t>
  </si>
  <si>
    <t>Número de sesiones con asistencia del FA</t>
  </si>
  <si>
    <t>Correos electrónicos</t>
  </si>
  <si>
    <t>Comunicación de Min Hacienda</t>
  </si>
  <si>
    <t>Plan de trabajo</t>
  </si>
  <si>
    <t xml:space="preserve">Fortalecer la Estrategia de Gestión de Riesgos </t>
  </si>
  <si>
    <t>Porcentaje de avance de las actividades priorizadas en la vigencia para el fortalecimiento e implementación de la estrategia de gestión de riesgos</t>
  </si>
  <si>
    <t>Subgerente de 
Proyectos</t>
  </si>
  <si>
    <t>Subgerente de 
Gestión del Riesgo</t>
  </si>
  <si>
    <t>Subgerente de Regiones</t>
  </si>
  <si>
    <t>Ir a Hoja "Indicaciones".  Hacen parte integral del plan de acción 2024 del Fondo Adaptación los anexos Anexo 1_Plan Institucional de Archivos de la Entidad (PINAR)  2024, Anexo 2_Propuesta Plan Estratégico de Talento Humano (PETH) 2024, Anexo 3_Propuesta Plan Institucional de Gestión Ambiental (PIGA) 2024, Anexo 4_Propuesta Plan Estratégico de Tecnologías (PETIC) 2024, Anexo 5_ Propuesta Plan de Seguridad y Privacidad de la Información 2024, Anexo 6_ Plan de Tratamiento de Riesgos de Seguridad 2024, Anexo 7_. Programa de Transparencia y Ética Pública (PTEP) 2024 (antes Plan Anticorrupción y de Atención al Ciudadano)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</si>
</sst>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mmm\-yyyy"/>
    <numFmt numFmtId="165" formatCode="d\-mmm\-yyyy"/>
    <numFmt numFmtId="166" formatCode="_(* #,##0.00_);_(* \(#,##0.00\);_(* &quot;-&quot;??_);_(@_)"/>
    <numFmt numFmtId="167" formatCode="0.0%"/>
    <numFmt numFmtId="168" formatCode="0.000"/>
    <numFmt numFmtId="169" formatCode="_-* #,##0_-;\-* #,##0_-;_-* &quot;-&quot;??_-;_-@_-"/>
    <numFmt numFmtId="170" formatCode="0;[Red]0"/>
  </numFmts>
  <fonts count="34"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Calibri"/>
      <family val="2"/>
      <scheme val="minor"/>
    </font>
    <font>
      <sz val="9"/>
      <color indexed="81"/>
      <name val="Tahoma"/>
      <family val="2"/>
    </font>
    <font>
      <b/>
      <sz val="8"/>
      <color theme="1"/>
      <name val="Arial"/>
      <family val="2"/>
    </font>
    <font>
      <b/>
      <sz val="8"/>
      <color theme="0"/>
      <name val="Arial"/>
      <family val="2"/>
    </font>
    <font>
      <sz val="8"/>
      <color theme="0"/>
      <name val="Arial"/>
      <family val="2"/>
    </font>
    <font>
      <sz val="8"/>
      <color theme="1"/>
      <name val="Arial"/>
      <family val="2"/>
    </font>
    <font>
      <sz val="8"/>
      <name val="Arial"/>
      <family val="2"/>
    </font>
    <font>
      <sz val="10"/>
      <color rgb="FF000000"/>
      <name val="Calibri"/>
      <family val="2"/>
      <scheme val="minor"/>
    </font>
    <font>
      <b/>
      <sz val="9"/>
      <color indexed="81"/>
      <name val="Tahoma"/>
      <family val="2"/>
    </font>
    <font>
      <b/>
      <sz val="14"/>
      <color theme="1"/>
      <name val="Arial"/>
      <family val="2"/>
    </font>
    <font>
      <b/>
      <sz val="11"/>
      <color theme="1"/>
      <name val="Calibri"/>
      <family val="2"/>
      <scheme val="minor"/>
    </font>
    <font>
      <u/>
      <sz val="11"/>
      <color theme="10"/>
      <name val="Calibri"/>
      <family val="2"/>
      <scheme val="minor"/>
    </font>
    <font>
      <sz val="8"/>
      <name val="Calibri"/>
      <family val="2"/>
      <scheme val="minor"/>
    </font>
    <font>
      <sz val="11"/>
      <name val="Calibri"/>
      <family val="2"/>
      <scheme val="minor"/>
    </font>
    <font>
      <sz val="11"/>
      <color theme="1"/>
      <name val="Calibri"/>
      <family val="2"/>
      <scheme val="minor"/>
    </font>
    <font>
      <sz val="8"/>
      <color theme="1"/>
      <name val="Calibri"/>
      <family val="2"/>
    </font>
    <font>
      <sz val="8"/>
      <color theme="1"/>
      <name val="Calibri"/>
      <family val="2"/>
    </font>
    <font>
      <sz val="8"/>
      <name val="Tahoma"/>
      <family val="2"/>
    </font>
    <font>
      <sz val="9"/>
      <name val="Tahoma"/>
      <family val="2"/>
    </font>
    <font>
      <sz val="8"/>
      <color theme="1"/>
      <name val="Tahoma"/>
      <family val="2"/>
    </font>
    <font>
      <b/>
      <sz val="8"/>
      <name val="Arial"/>
      <family val="2"/>
    </font>
    <font>
      <b/>
      <sz val="8"/>
      <name val="Tahoma"/>
      <family val="2"/>
    </font>
    <font>
      <sz val="8"/>
      <color rgb="FF000000"/>
      <name val="Arial"/>
      <family val="2"/>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BF8F00"/>
        <bgColor indexed="64"/>
      </patternFill>
    </fill>
    <fill>
      <patternFill patternType="solid">
        <fgColor rgb="FFE6AA00"/>
        <bgColor indexed="64"/>
      </patternFill>
    </fill>
    <fill>
      <patternFill patternType="solid">
        <fgColor theme="5" tint="0.59999389629810485"/>
        <bgColor indexed="64"/>
      </patternFill>
    </fill>
    <fill>
      <patternFill patternType="solid">
        <fgColor theme="0"/>
        <bgColor rgb="FFFFFF00"/>
      </patternFill>
    </fill>
    <fill>
      <patternFill patternType="solid">
        <fgColor theme="0"/>
        <bgColor rgb="FFFFC000"/>
      </patternFill>
    </fill>
    <fill>
      <patternFill patternType="solid">
        <fgColor theme="0"/>
        <bgColor rgb="FFEA4335"/>
      </patternFill>
    </fill>
    <fill>
      <patternFill patternType="solid">
        <fgColor theme="0"/>
        <bgColor rgb="FF8CB5F9"/>
      </patternFill>
    </fill>
    <fill>
      <patternFill patternType="solid">
        <fgColor rgb="FFFFFF00"/>
        <bgColor indexed="64"/>
      </patternFill>
    </fill>
    <fill>
      <patternFill patternType="solid">
        <fgColor theme="0"/>
        <bgColor theme="0"/>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hair">
        <color auto="1"/>
      </left>
      <right style="hair">
        <color auto="1"/>
      </right>
      <top/>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hair">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hair">
        <color auto="1"/>
      </left>
      <right/>
      <top/>
      <bottom/>
      <diagonal/>
    </border>
    <border>
      <left style="thin">
        <color rgb="FF000000"/>
      </left>
      <right style="thin">
        <color rgb="FF000000"/>
      </right>
      <top style="thin">
        <color rgb="FF000000"/>
      </top>
      <bottom style="thin">
        <color rgb="FF000000"/>
      </bottom>
      <diagonal/>
    </border>
    <border>
      <left style="hair">
        <color indexed="64"/>
      </left>
      <right style="hair">
        <color indexed="64"/>
      </right>
      <top/>
      <bottom style="hair">
        <color indexed="64"/>
      </bottom>
      <diagonal/>
    </border>
    <border>
      <left style="thin">
        <color rgb="FF000000"/>
      </left>
      <right style="thin">
        <color rgb="FF000000"/>
      </right>
      <top style="thin">
        <color rgb="FF000000"/>
      </top>
      <bottom style="thin">
        <color indexed="64"/>
      </bottom>
      <diagonal/>
    </border>
  </borders>
  <cellStyleXfs count="18">
    <xf numFmtId="0" fontId="0" fillId="0" borderId="0"/>
    <xf numFmtId="0" fontId="10" fillId="0" borderId="0"/>
    <xf numFmtId="0" fontId="9" fillId="0" borderId="0"/>
    <xf numFmtId="9" fontId="9" fillId="0" borderId="0" applyFont="0" applyFill="0" applyBorder="0" applyAlignment="0" applyProtection="0"/>
    <xf numFmtId="43" fontId="9" fillId="0" borderId="0" applyFont="0" applyFill="0" applyBorder="0" applyAlignment="0" applyProtection="0"/>
    <xf numFmtId="0" fontId="11" fillId="0" borderId="0"/>
    <xf numFmtId="0" fontId="1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0" fontId="22" fillId="0" borderId="0" applyNumberForma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2" fillId="0" borderId="0"/>
    <xf numFmtId="0" fontId="2" fillId="0" borderId="0"/>
    <xf numFmtId="9" fontId="25" fillId="0" borderId="0" applyFont="0" applyFill="0" applyBorder="0" applyAlignment="0" applyProtection="0"/>
    <xf numFmtId="43" fontId="25" fillId="0" borderId="0" applyFont="0" applyFill="0" applyBorder="0" applyAlignment="0" applyProtection="0"/>
  </cellStyleXfs>
  <cellXfs count="193">
    <xf numFmtId="0" fontId="0" fillId="0" borderId="0" xfId="0"/>
    <xf numFmtId="0" fontId="13" fillId="0" borderId="0" xfId="2" applyFont="1" applyAlignment="1" applyProtection="1">
      <alignment vertical="center" wrapText="1"/>
      <protection hidden="1"/>
    </xf>
    <xf numFmtId="0" fontId="16" fillId="0" borderId="0" xfId="2" applyFont="1" applyAlignment="1" applyProtection="1">
      <alignment vertical="center" wrapText="1"/>
      <protection hidden="1"/>
    </xf>
    <xf numFmtId="0" fontId="16" fillId="0" borderId="0" xfId="2" applyFont="1" applyAlignment="1" applyProtection="1">
      <alignment horizontal="center" vertical="center" wrapText="1"/>
      <protection hidden="1"/>
    </xf>
    <xf numFmtId="164" fontId="14" fillId="4" borderId="10" xfId="2" applyNumberFormat="1" applyFont="1" applyFill="1" applyBorder="1" applyAlignment="1" applyProtection="1">
      <alignment horizontal="center" vertical="center" wrapText="1"/>
      <protection hidden="1"/>
    </xf>
    <xf numFmtId="0" fontId="14" fillId="4" borderId="13" xfId="0" applyFont="1" applyFill="1" applyBorder="1" applyAlignment="1">
      <alignment horizontal="center" vertical="center" wrapText="1"/>
    </xf>
    <xf numFmtId="14" fontId="17" fillId="0" borderId="11" xfId="2" applyNumberFormat="1" applyFont="1" applyBorder="1" applyAlignment="1" applyProtection="1">
      <alignment horizontal="center" vertical="center"/>
      <protection hidden="1"/>
    </xf>
    <xf numFmtId="0" fontId="0" fillId="0" borderId="0" xfId="0" applyAlignment="1">
      <alignment horizontal="left"/>
    </xf>
    <xf numFmtId="0" fontId="14" fillId="4" borderId="10" xfId="2" applyFont="1" applyFill="1" applyBorder="1" applyAlignment="1" applyProtection="1">
      <alignment horizontal="center" vertical="center"/>
      <protection hidden="1"/>
    </xf>
    <xf numFmtId="164" fontId="14" fillId="4" borderId="0" xfId="2" applyNumberFormat="1" applyFont="1" applyFill="1" applyAlignment="1" applyProtection="1">
      <alignment horizontal="left" vertical="center" wrapText="1"/>
      <protection hidden="1"/>
    </xf>
    <xf numFmtId="164" fontId="14" fillId="0" borderId="0" xfId="2" applyNumberFormat="1" applyFont="1" applyAlignment="1" applyProtection="1">
      <alignment horizontal="left" vertical="center" wrapText="1"/>
      <protection hidden="1"/>
    </xf>
    <xf numFmtId="0" fontId="16" fillId="0" borderId="0" xfId="0" applyFont="1"/>
    <xf numFmtId="0" fontId="16" fillId="0" borderId="0" xfId="0" applyFont="1" applyAlignment="1">
      <alignment wrapText="1"/>
    </xf>
    <xf numFmtId="0" fontId="16" fillId="0" borderId="0" xfId="0" applyFont="1" applyAlignment="1">
      <alignment horizontal="left" vertical="center" wrapText="1"/>
    </xf>
    <xf numFmtId="0" fontId="16" fillId="0" borderId="0" xfId="0" applyFont="1" applyAlignment="1">
      <alignment horizontal="center" vertical="center"/>
    </xf>
    <xf numFmtId="0" fontId="16" fillId="0" borderId="0" xfId="0" applyFont="1" applyAlignment="1">
      <alignment vertical="center"/>
    </xf>
    <xf numFmtId="0" fontId="16" fillId="6" borderId="0" xfId="0" applyFont="1" applyFill="1"/>
    <xf numFmtId="0" fontId="17" fillId="0" borderId="0" xfId="0" applyFont="1" applyAlignment="1" applyProtection="1">
      <alignment horizontal="center" vertical="center"/>
      <protection locked="0" hidden="1"/>
    </xf>
    <xf numFmtId="0" fontId="17" fillId="2" borderId="0" xfId="1" applyFont="1" applyFill="1" applyAlignment="1">
      <alignment horizontal="left" vertical="center"/>
    </xf>
    <xf numFmtId="0" fontId="17" fillId="0" borderId="0" xfId="0" applyFont="1" applyAlignment="1" applyProtection="1">
      <alignment horizontal="left" vertical="center"/>
      <protection locked="0" hidden="1"/>
    </xf>
    <xf numFmtId="0" fontId="15" fillId="0" borderId="0" xfId="0" applyFont="1"/>
    <xf numFmtId="0" fontId="7" fillId="0" borderId="1" xfId="0" applyFont="1" applyBorder="1" applyAlignment="1">
      <alignment horizontal="left" vertical="center"/>
    </xf>
    <xf numFmtId="0" fontId="14" fillId="4" borderId="1" xfId="0" applyFont="1" applyFill="1" applyBorder="1" applyAlignment="1">
      <alignment horizontal="left" vertical="center" wrapText="1"/>
    </xf>
    <xf numFmtId="0" fontId="14" fillId="5" borderId="1" xfId="0" applyFont="1" applyFill="1" applyBorder="1" applyAlignment="1">
      <alignment horizontal="left" vertical="center" wrapText="1"/>
    </xf>
    <xf numFmtId="0" fontId="17" fillId="0" borderId="0" xfId="0" applyFont="1" applyAlignment="1" applyProtection="1">
      <alignment horizontal="left" vertical="center" wrapText="1"/>
      <protection locked="0" hidden="1"/>
    </xf>
    <xf numFmtId="0" fontId="16" fillId="0" borderId="0" xfId="0" applyFont="1" applyAlignment="1">
      <alignment horizontal="center" vertical="center" wrapText="1"/>
    </xf>
    <xf numFmtId="0" fontId="13" fillId="0" borderId="0" xfId="0" applyFont="1" applyAlignment="1">
      <alignment horizontal="center" vertical="center" wrapText="1"/>
    </xf>
    <xf numFmtId="14" fontId="13" fillId="0" borderId="0" xfId="0" applyNumberFormat="1" applyFont="1" applyAlignment="1">
      <alignment horizontal="center" vertical="center" wrapText="1"/>
    </xf>
    <xf numFmtId="0" fontId="16" fillId="0" borderId="0" xfId="2" applyFont="1" applyAlignment="1" applyProtection="1">
      <alignment wrapText="1"/>
      <protection hidden="1"/>
    </xf>
    <xf numFmtId="0" fontId="6" fillId="0" borderId="15" xfId="0" applyFont="1" applyBorder="1" applyAlignment="1">
      <alignment horizontal="left"/>
    </xf>
    <xf numFmtId="0" fontId="16" fillId="0" borderId="0" xfId="0" applyFont="1" applyAlignment="1">
      <alignment horizontal="right" wrapText="1"/>
    </xf>
    <xf numFmtId="0" fontId="3" fillId="0" borderId="1"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xf>
    <xf numFmtId="0" fontId="14" fillId="4"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164" fontId="14" fillId="4" borderId="1" xfId="2" applyNumberFormat="1" applyFont="1" applyFill="1" applyBorder="1" applyAlignment="1" applyProtection="1">
      <alignment horizontal="center" vertical="center" wrapText="1"/>
      <protection hidden="1"/>
    </xf>
    <xf numFmtId="164" fontId="14" fillId="5" borderId="1" xfId="2" applyNumberFormat="1" applyFont="1" applyFill="1" applyBorder="1" applyAlignment="1" applyProtection="1">
      <alignment horizontal="center" vertical="center" wrapText="1"/>
      <protection hidden="1"/>
    </xf>
    <xf numFmtId="0" fontId="16" fillId="0" borderId="1" xfId="2" applyFont="1" applyBorder="1" applyAlignment="1" applyProtection="1">
      <alignment horizontal="center" vertical="center" wrapText="1"/>
      <protection hidden="1"/>
    </xf>
    <xf numFmtId="0" fontId="17" fillId="0" borderId="1" xfId="2" applyFont="1" applyBorder="1" applyAlignment="1" applyProtection="1">
      <alignment horizontal="center" vertical="center" wrapText="1"/>
      <protection hidden="1"/>
    </xf>
    <xf numFmtId="0" fontId="17" fillId="0" borderId="1" xfId="2" applyFont="1" applyBorder="1" applyAlignment="1" applyProtection="1">
      <alignment horizontal="left" vertical="center" wrapText="1"/>
      <protection hidden="1"/>
    </xf>
    <xf numFmtId="9" fontId="17" fillId="0" borderId="1" xfId="2" applyNumberFormat="1" applyFont="1" applyBorder="1" applyAlignment="1" applyProtection="1">
      <alignment horizontal="left" vertical="center" wrapText="1"/>
      <protection hidden="1"/>
    </xf>
    <xf numFmtId="167" fontId="17" fillId="0" borderId="1" xfId="2" applyNumberFormat="1" applyFont="1" applyBorder="1" applyAlignment="1" applyProtection="1">
      <alignment horizontal="center" vertical="center" wrapText="1"/>
      <protection hidden="1"/>
    </xf>
    <xf numFmtId="0" fontId="16" fillId="2" borderId="0" xfId="2" applyFont="1" applyFill="1" applyAlignment="1" applyProtection="1">
      <alignment horizontal="center" vertical="center" wrapText="1"/>
      <protection hidden="1"/>
    </xf>
    <xf numFmtId="0" fontId="16" fillId="2" borderId="0" xfId="2" applyFont="1" applyFill="1" applyAlignment="1" applyProtection="1">
      <alignment vertical="center" wrapText="1"/>
      <protection hidden="1"/>
    </xf>
    <xf numFmtId="0" fontId="16" fillId="11" borderId="1" xfId="2" applyFont="1" applyFill="1" applyBorder="1" applyAlignment="1" applyProtection="1">
      <alignment horizontal="center" vertical="center" wrapText="1"/>
      <protection hidden="1"/>
    </xf>
    <xf numFmtId="0" fontId="17" fillId="11" borderId="1" xfId="2" applyFont="1" applyFill="1" applyBorder="1" applyAlignment="1" applyProtection="1">
      <alignment horizontal="left" vertical="center" wrapText="1"/>
      <protection hidden="1"/>
    </xf>
    <xf numFmtId="17" fontId="28" fillId="2" borderId="1" xfId="1" applyNumberFormat="1" applyFont="1" applyFill="1" applyBorder="1" applyAlignment="1">
      <alignment horizontal="center" vertical="center"/>
    </xf>
    <xf numFmtId="2" fontId="17" fillId="0" borderId="1" xfId="2" applyNumberFormat="1" applyFont="1" applyBorder="1" applyAlignment="1" applyProtection="1">
      <alignment horizontal="center" vertical="center" wrapText="1"/>
      <protection hidden="1"/>
    </xf>
    <xf numFmtId="1" fontId="17" fillId="0" borderId="1" xfId="2" applyNumberFormat="1" applyFont="1" applyBorder="1" applyAlignment="1" applyProtection="1">
      <alignment horizontal="center" vertical="center" wrapText="1"/>
      <protection hidden="1"/>
    </xf>
    <xf numFmtId="1" fontId="31" fillId="3" borderId="1" xfId="2" applyNumberFormat="1" applyFont="1" applyFill="1" applyBorder="1" applyAlignment="1" applyProtection="1">
      <alignment horizontal="center" vertical="center" wrapText="1"/>
      <protection hidden="1"/>
    </xf>
    <xf numFmtId="9" fontId="17" fillId="0" borderId="1" xfId="16" applyFont="1" applyBorder="1" applyAlignment="1" applyProtection="1">
      <alignment horizontal="center" vertical="center" wrapText="1"/>
      <protection hidden="1"/>
    </xf>
    <xf numFmtId="9" fontId="31" fillId="3" borderId="1" xfId="16" applyFont="1" applyFill="1" applyBorder="1" applyAlignment="1" applyProtection="1">
      <alignment horizontal="center" vertical="center" wrapText="1"/>
      <protection hidden="1"/>
    </xf>
    <xf numFmtId="2" fontId="17" fillId="0" borderId="1" xfId="16" applyNumberFormat="1" applyFont="1" applyBorder="1" applyAlignment="1" applyProtection="1">
      <alignment horizontal="center" vertical="center" wrapText="1"/>
      <protection hidden="1"/>
    </xf>
    <xf numFmtId="2" fontId="31" fillId="3" borderId="1" xfId="16" applyNumberFormat="1" applyFont="1" applyFill="1" applyBorder="1" applyAlignment="1" applyProtection="1">
      <alignment horizontal="center" vertical="center" wrapText="1"/>
      <protection hidden="1"/>
    </xf>
    <xf numFmtId="1" fontId="31" fillId="3" borderId="1" xfId="16" applyNumberFormat="1" applyFont="1" applyFill="1" applyBorder="1" applyAlignment="1" applyProtection="1">
      <alignment horizontal="center" vertical="center" wrapText="1"/>
      <protection hidden="1"/>
    </xf>
    <xf numFmtId="1" fontId="17" fillId="0" borderId="1" xfId="16" applyNumberFormat="1" applyFont="1" applyBorder="1" applyAlignment="1" applyProtection="1">
      <alignment horizontal="center" vertical="center" wrapText="1"/>
      <protection hidden="1"/>
    </xf>
    <xf numFmtId="168" fontId="17" fillId="0" borderId="1" xfId="16" applyNumberFormat="1" applyFont="1" applyBorder="1" applyAlignment="1" applyProtection="1">
      <alignment horizontal="center" vertical="center" wrapText="1"/>
      <protection hidden="1"/>
    </xf>
    <xf numFmtId="2" fontId="31" fillId="3" borderId="1" xfId="2" applyNumberFormat="1" applyFont="1" applyFill="1" applyBorder="1" applyAlignment="1" applyProtection="1">
      <alignment horizontal="center" vertical="center" wrapText="1"/>
      <protection hidden="1"/>
    </xf>
    <xf numFmtId="168" fontId="31" fillId="3" borderId="1" xfId="16" applyNumberFormat="1" applyFont="1" applyFill="1" applyBorder="1" applyAlignment="1" applyProtection="1">
      <alignment horizontal="center" vertical="center" wrapText="1"/>
      <protection hidden="1"/>
    </xf>
    <xf numFmtId="0" fontId="16" fillId="2" borderId="1" xfId="2" applyFont="1" applyFill="1" applyBorder="1" applyAlignment="1" applyProtection="1">
      <alignment horizontal="center" vertical="center" wrapText="1"/>
      <protection hidden="1"/>
    </xf>
    <xf numFmtId="0" fontId="17" fillId="2" borderId="1" xfId="2" applyFont="1" applyFill="1" applyBorder="1" applyAlignment="1" applyProtection="1">
      <alignment horizontal="center" vertical="center" wrapText="1"/>
      <protection hidden="1"/>
    </xf>
    <xf numFmtId="0" fontId="17" fillId="2" borderId="1" xfId="2" applyFont="1" applyFill="1" applyBorder="1" applyAlignment="1" applyProtection="1">
      <alignment horizontal="left" vertical="center" wrapText="1"/>
      <protection hidden="1"/>
    </xf>
    <xf numFmtId="0" fontId="13" fillId="0" borderId="0" xfId="0" applyFont="1" applyAlignment="1">
      <alignment vertical="center" wrapText="1"/>
    </xf>
    <xf numFmtId="0" fontId="27" fillId="2" borderId="0" xfId="0" applyFont="1" applyFill="1" applyAlignment="1">
      <alignment vertical="center"/>
    </xf>
    <xf numFmtId="0" fontId="26" fillId="2" borderId="0" xfId="0" applyFont="1" applyFill="1" applyAlignment="1">
      <alignment vertical="center" wrapText="1"/>
    </xf>
    <xf numFmtId="0" fontId="27" fillId="7" borderId="0" xfId="0" applyFont="1" applyFill="1" applyAlignment="1">
      <alignment vertical="center"/>
    </xf>
    <xf numFmtId="0" fontId="26" fillId="8" borderId="0" xfId="0" applyFont="1" applyFill="1" applyAlignment="1">
      <alignment vertical="center" wrapText="1"/>
    </xf>
    <xf numFmtId="0" fontId="27" fillId="9" borderId="0" xfId="0" applyFont="1" applyFill="1" applyAlignment="1">
      <alignment vertical="center"/>
    </xf>
    <xf numFmtId="0" fontId="26" fillId="7" borderId="0" xfId="0" applyFont="1" applyFill="1" applyAlignment="1">
      <alignment vertical="center" wrapText="1"/>
    </xf>
    <xf numFmtId="0" fontId="26" fillId="10" borderId="0" xfId="0" applyFont="1" applyFill="1" applyAlignment="1">
      <alignment vertical="center" wrapText="1"/>
    </xf>
    <xf numFmtId="0" fontId="17" fillId="2" borderId="1" xfId="2" applyFont="1" applyFill="1" applyBorder="1" applyAlignment="1" applyProtection="1">
      <alignment vertical="center" wrapText="1"/>
      <protection hidden="1"/>
    </xf>
    <xf numFmtId="0" fontId="28" fillId="2" borderId="1" xfId="0" applyFont="1" applyFill="1" applyBorder="1" applyAlignment="1">
      <alignment horizontal="left" vertical="center" wrapText="1"/>
    </xf>
    <xf numFmtId="0" fontId="16" fillId="2" borderId="1" xfId="2" applyFont="1" applyFill="1" applyBorder="1" applyAlignment="1" applyProtection="1">
      <alignment vertical="center" wrapText="1"/>
      <protection hidden="1"/>
    </xf>
    <xf numFmtId="0" fontId="29" fillId="2" borderId="1" xfId="0" applyFont="1" applyFill="1" applyBorder="1" applyAlignment="1">
      <alignment horizontal="center" vertical="center" wrapText="1"/>
    </xf>
    <xf numFmtId="43" fontId="17" fillId="2" borderId="1" xfId="4" applyFont="1" applyFill="1" applyBorder="1" applyAlignment="1" applyProtection="1">
      <alignment horizontal="center" vertical="center" wrapText="1"/>
      <protection hidden="1"/>
    </xf>
    <xf numFmtId="0" fontId="17" fillId="2" borderId="1" xfId="0" applyFont="1" applyFill="1" applyBorder="1" applyAlignment="1">
      <alignment horizontal="center" vertical="center" wrapText="1"/>
    </xf>
    <xf numFmtId="0" fontId="28" fillId="2" borderId="1" xfId="1" applyFont="1" applyFill="1" applyBorder="1" applyAlignment="1">
      <alignment horizontal="center" vertical="center"/>
    </xf>
    <xf numFmtId="165" fontId="16" fillId="2" borderId="1" xfId="2" applyNumberFormat="1" applyFont="1" applyFill="1" applyBorder="1" applyAlignment="1" applyProtection="1">
      <alignment horizontal="center" vertical="center" wrapText="1"/>
      <protection hidden="1"/>
    </xf>
    <xf numFmtId="0" fontId="0" fillId="2" borderId="1" xfId="0" applyFill="1" applyBorder="1" applyAlignment="1">
      <alignment horizontal="center" vertical="center"/>
    </xf>
    <xf numFmtId="17" fontId="30" fillId="2" borderId="1" xfId="1" applyNumberFormat="1" applyFont="1" applyFill="1" applyBorder="1" applyAlignment="1">
      <alignment horizontal="center" vertical="center"/>
    </xf>
    <xf numFmtId="9" fontId="28" fillId="2" borderId="1" xfId="16" applyFont="1" applyFill="1" applyBorder="1" applyAlignment="1">
      <alignment horizontal="center" vertical="center"/>
    </xf>
    <xf numFmtId="1" fontId="28" fillId="2" borderId="1" xfId="16" applyNumberFormat="1" applyFont="1" applyFill="1" applyBorder="1" applyAlignment="1">
      <alignment horizontal="center" vertical="center"/>
    </xf>
    <xf numFmtId="0" fontId="28" fillId="2" borderId="1" xfId="0" applyFont="1" applyFill="1" applyBorder="1" applyAlignment="1">
      <alignment horizontal="center" vertical="center"/>
    </xf>
    <xf numFmtId="164" fontId="28" fillId="2" borderId="1" xfId="0" applyNumberFormat="1" applyFont="1" applyFill="1" applyBorder="1" applyAlignment="1">
      <alignment horizontal="center" vertical="center"/>
    </xf>
    <xf numFmtId="3" fontId="32" fillId="2" borderId="1" xfId="1" applyNumberFormat="1" applyFont="1" applyFill="1" applyBorder="1" applyAlignment="1">
      <alignment horizontal="center" vertical="center"/>
    </xf>
    <xf numFmtId="10" fontId="28" fillId="2" borderId="1" xfId="16" applyNumberFormat="1" applyFont="1" applyFill="1" applyBorder="1" applyAlignment="1">
      <alignment horizontal="center" vertical="center"/>
    </xf>
    <xf numFmtId="10" fontId="17" fillId="0" borderId="1" xfId="16" applyNumberFormat="1" applyFont="1" applyBorder="1" applyAlignment="1" applyProtection="1">
      <alignment horizontal="center" vertical="center" wrapText="1"/>
      <protection hidden="1"/>
    </xf>
    <xf numFmtId="0" fontId="17" fillId="0" borderId="0" xfId="0" applyFont="1"/>
    <xf numFmtId="0" fontId="16" fillId="0" borderId="1" xfId="2" applyFont="1" applyBorder="1" applyAlignment="1" applyProtection="1">
      <alignment horizontal="left" vertical="center" wrapText="1"/>
      <protection hidden="1"/>
    </xf>
    <xf numFmtId="0" fontId="16" fillId="2" borderId="1" xfId="2" applyFont="1" applyFill="1" applyBorder="1" applyAlignment="1" applyProtection="1">
      <alignment horizontal="left" vertical="center" wrapText="1"/>
      <protection hidden="1"/>
    </xf>
    <xf numFmtId="43" fontId="17" fillId="2" borderId="1" xfId="4" applyFont="1" applyFill="1" applyBorder="1" applyAlignment="1" applyProtection="1">
      <alignment horizontal="left" vertical="center" wrapText="1"/>
      <protection hidden="1"/>
    </xf>
    <xf numFmtId="0" fontId="32" fillId="2" borderId="1" xfId="1" applyFont="1" applyFill="1" applyBorder="1" applyAlignment="1">
      <alignment horizontal="center" vertical="center"/>
    </xf>
    <xf numFmtId="10" fontId="32" fillId="2" borderId="1" xfId="16" applyNumberFormat="1" applyFont="1" applyFill="1" applyBorder="1" applyAlignment="1">
      <alignment horizontal="center" vertical="center"/>
    </xf>
    <xf numFmtId="1" fontId="32" fillId="2" borderId="1" xfId="16" applyNumberFormat="1" applyFont="1" applyFill="1" applyBorder="1" applyAlignment="1">
      <alignment horizontal="center" vertical="center"/>
    </xf>
    <xf numFmtId="1" fontId="32" fillId="0" borderId="1" xfId="16" applyNumberFormat="1" applyFont="1" applyFill="1" applyBorder="1" applyAlignment="1">
      <alignment horizontal="center" vertical="center"/>
    </xf>
    <xf numFmtId="0" fontId="32" fillId="2" borderId="1" xfId="0" applyFont="1" applyFill="1" applyBorder="1" applyAlignment="1">
      <alignment horizontal="center" vertical="center"/>
    </xf>
    <xf numFmtId="169" fontId="32" fillId="2" borderId="1" xfId="17" applyNumberFormat="1" applyFont="1" applyFill="1" applyBorder="1" applyAlignment="1">
      <alignment horizontal="center" vertical="center"/>
    </xf>
    <xf numFmtId="9" fontId="32" fillId="2" borderId="1" xfId="16" applyFont="1" applyFill="1" applyBorder="1" applyAlignment="1">
      <alignment horizontal="center" vertical="center"/>
    </xf>
    <xf numFmtId="2" fontId="32" fillId="2" borderId="1" xfId="16" applyNumberFormat="1" applyFont="1" applyFill="1" applyBorder="1" applyAlignment="1">
      <alignment horizontal="center" vertical="center"/>
    </xf>
    <xf numFmtId="9" fontId="32" fillId="2" borderId="1" xfId="0" applyNumberFormat="1" applyFont="1" applyFill="1" applyBorder="1" applyAlignment="1">
      <alignment horizontal="center" vertical="center"/>
    </xf>
    <xf numFmtId="0" fontId="17" fillId="0" borderId="11" xfId="2" applyFont="1" applyBorder="1" applyAlignment="1" applyProtection="1">
      <alignment horizontal="left" vertical="center" wrapText="1"/>
      <protection hidden="1"/>
    </xf>
    <xf numFmtId="9" fontId="17" fillId="0" borderId="11" xfId="2" applyNumberFormat="1" applyFont="1" applyBorder="1" applyAlignment="1" applyProtection="1">
      <alignment horizontal="left" vertical="center" wrapText="1"/>
      <protection hidden="1"/>
    </xf>
    <xf numFmtId="0" fontId="16" fillId="0" borderId="11" xfId="2" applyFont="1" applyBorder="1" applyAlignment="1" applyProtection="1">
      <alignment horizontal="left" vertical="center" wrapText="1"/>
      <protection hidden="1"/>
    </xf>
    <xf numFmtId="0" fontId="16" fillId="0" borderId="19" xfId="2" applyFont="1" applyBorder="1" applyAlignment="1" applyProtection="1">
      <alignment horizontal="left" vertical="center" wrapText="1"/>
      <protection hidden="1"/>
    </xf>
    <xf numFmtId="0" fontId="17" fillId="0" borderId="19" xfId="2" applyFont="1" applyBorder="1" applyAlignment="1" applyProtection="1">
      <alignment horizontal="left" vertical="center" wrapText="1"/>
      <protection hidden="1"/>
    </xf>
    <xf numFmtId="9" fontId="16" fillId="0" borderId="11" xfId="2" applyNumberFormat="1" applyFont="1" applyBorder="1" applyAlignment="1" applyProtection="1">
      <alignment horizontal="left" vertical="center" wrapText="1"/>
      <protection hidden="1"/>
    </xf>
    <xf numFmtId="165" fontId="16" fillId="0" borderId="11" xfId="2" applyNumberFormat="1" applyFont="1" applyBorder="1" applyAlignment="1" applyProtection="1">
      <alignment horizontal="left" vertical="center" wrapText="1"/>
      <protection hidden="1"/>
    </xf>
    <xf numFmtId="9" fontId="17" fillId="3" borderId="11" xfId="2" applyNumberFormat="1" applyFont="1" applyFill="1" applyBorder="1" applyAlignment="1" applyProtection="1">
      <alignment horizontal="left" vertical="center" wrapText="1"/>
      <protection hidden="1"/>
    </xf>
    <xf numFmtId="0" fontId="17" fillId="3" borderId="11" xfId="2" applyFont="1" applyFill="1" applyBorder="1" applyAlignment="1" applyProtection="1">
      <alignment horizontal="left" vertical="center" wrapText="1"/>
      <protection hidden="1"/>
    </xf>
    <xf numFmtId="0" fontId="16" fillId="0" borderId="11" xfId="17" applyNumberFormat="1" applyFont="1" applyBorder="1" applyAlignment="1" applyProtection="1">
      <alignment horizontal="left" vertical="center" wrapText="1"/>
      <protection hidden="1"/>
    </xf>
    <xf numFmtId="0" fontId="16" fillId="0" borderId="0" xfId="2" applyFont="1" applyAlignment="1" applyProtection="1">
      <alignment horizontal="left" vertical="center" wrapText="1"/>
      <protection hidden="1"/>
    </xf>
    <xf numFmtId="0" fontId="33" fillId="12" borderId="18" xfId="0" applyFont="1" applyFill="1" applyBorder="1" applyAlignment="1">
      <alignment horizontal="center" vertical="center" wrapText="1"/>
    </xf>
    <xf numFmtId="0" fontId="16" fillId="0" borderId="18" xfId="0" applyFont="1" applyBorder="1" applyAlignment="1">
      <alignment horizontal="center" vertical="center" wrapText="1"/>
    </xf>
    <xf numFmtId="9" fontId="33" fillId="0" borderId="18" xfId="0" applyNumberFormat="1" applyFont="1" applyBorder="1" applyAlignment="1">
      <alignment horizontal="center" vertical="center" wrapText="1"/>
    </xf>
    <xf numFmtId="9" fontId="16" fillId="0" borderId="18" xfId="0" applyNumberFormat="1" applyFont="1" applyBorder="1" applyAlignment="1">
      <alignment horizontal="center" vertical="center" wrapText="1"/>
    </xf>
    <xf numFmtId="170" fontId="33" fillId="0" borderId="18" xfId="0" applyNumberFormat="1" applyFont="1" applyBorder="1" applyAlignment="1">
      <alignment horizontal="center" vertical="center" wrapText="1"/>
    </xf>
    <xf numFmtId="0" fontId="0" fillId="0" borderId="20" xfId="0" applyBorder="1"/>
    <xf numFmtId="0" fontId="17" fillId="0" borderId="11" xfId="0" applyFont="1" applyBorder="1" applyAlignment="1">
      <alignment horizontal="left" vertical="center" wrapText="1"/>
    </xf>
    <xf numFmtId="0" fontId="17" fillId="0" borderId="19" xfId="0" applyFont="1" applyBorder="1" applyAlignment="1">
      <alignment vertical="center" wrapText="1"/>
    </xf>
    <xf numFmtId="0" fontId="17" fillId="0" borderId="18" xfId="0" applyFont="1" applyBorder="1" applyAlignment="1">
      <alignment horizontal="center" vertical="center" wrapText="1"/>
    </xf>
    <xf numFmtId="0" fontId="17" fillId="0" borderId="0" xfId="2" applyFont="1" applyAlignment="1" applyProtection="1">
      <alignment horizontal="left" vertical="center" wrapText="1"/>
      <protection hidden="1"/>
    </xf>
    <xf numFmtId="0" fontId="17" fillId="0" borderId="18" xfId="0" applyFont="1" applyBorder="1" applyAlignment="1">
      <alignment horizontal="left" vertical="center" wrapText="1"/>
    </xf>
    <xf numFmtId="0" fontId="17" fillId="0" borderId="11" xfId="2" applyFont="1" applyBorder="1" applyAlignment="1" applyProtection="1">
      <alignment horizontal="center" vertical="center" wrapText="1"/>
      <protection hidden="1"/>
    </xf>
    <xf numFmtId="164" fontId="14" fillId="4" borderId="17" xfId="2" applyNumberFormat="1" applyFont="1" applyFill="1" applyBorder="1" applyAlignment="1" applyProtection="1">
      <alignment horizontal="left" vertical="center" wrapText="1"/>
      <protection hidden="1"/>
    </xf>
    <xf numFmtId="164" fontId="14" fillId="4" borderId="0" xfId="2" applyNumberFormat="1" applyFont="1" applyFill="1" applyAlignment="1" applyProtection="1">
      <alignment horizontal="left" vertical="center" wrapText="1"/>
      <protection hidden="1"/>
    </xf>
    <xf numFmtId="164" fontId="14" fillId="4" borderId="14" xfId="2" applyNumberFormat="1" applyFont="1" applyFill="1" applyBorder="1" applyAlignment="1" applyProtection="1">
      <alignment horizontal="left" vertical="center" wrapText="1"/>
      <protection hidden="1"/>
    </xf>
    <xf numFmtId="0" fontId="16" fillId="0" borderId="0" xfId="0" applyFont="1" applyAlignment="1">
      <alignment horizontal="left" vertical="center" wrapText="1"/>
    </xf>
    <xf numFmtId="0" fontId="2" fillId="0" borderId="15" xfId="0" applyFont="1"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xf>
    <xf numFmtId="0" fontId="0" fillId="0" borderId="8" xfId="0" applyBorder="1" applyAlignment="1">
      <alignment horizontal="left" vertical="center"/>
    </xf>
    <xf numFmtId="0" fontId="2" fillId="0" borderId="15" xfId="0" applyFont="1" applyBorder="1" applyAlignment="1">
      <alignment horizontal="left" vertical="center"/>
    </xf>
    <xf numFmtId="0" fontId="6" fillId="0" borderId="15" xfId="0" applyFont="1"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2" fillId="0" borderId="15" xfId="0" applyFont="1" applyBorder="1" applyAlignment="1">
      <alignment horizontal="left"/>
    </xf>
    <xf numFmtId="0" fontId="6" fillId="0" borderId="7" xfId="0" applyFont="1" applyBorder="1" applyAlignment="1">
      <alignment horizontal="left"/>
    </xf>
    <xf numFmtId="0" fontId="6" fillId="0" borderId="8" xfId="0" applyFont="1" applyBorder="1" applyAlignment="1">
      <alignment horizontal="left"/>
    </xf>
    <xf numFmtId="0" fontId="6" fillId="0" borderId="7" xfId="0" applyFont="1" applyBorder="1" applyAlignment="1">
      <alignment horizontal="left" vertical="center"/>
    </xf>
    <xf numFmtId="0" fontId="6" fillId="0" borderId="8" xfId="0" applyFont="1" applyBorder="1" applyAlignment="1">
      <alignment horizontal="left" vertical="center"/>
    </xf>
    <xf numFmtId="0" fontId="0" fillId="0" borderId="1" xfId="0" applyBorder="1" applyAlignment="1">
      <alignment horizontal="left" vertical="center" wrapText="1"/>
    </xf>
    <xf numFmtId="0" fontId="0" fillId="0" borderId="15"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21" fillId="0" borderId="1" xfId="0" applyFont="1" applyBorder="1" applyAlignment="1">
      <alignment horizontal="center" vertical="center" wrapText="1"/>
    </xf>
    <xf numFmtId="0" fontId="1" fillId="0" borderId="1" xfId="0" applyFont="1" applyBorder="1" applyAlignment="1">
      <alignment horizontal="left" vertical="center" wrapText="1"/>
    </xf>
    <xf numFmtId="0" fontId="2" fillId="0" borderId="1" xfId="0" applyFont="1" applyBorder="1" applyAlignment="1">
      <alignment horizontal="left" vertical="center" wrapText="1"/>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9" xfId="0" applyFont="1" applyBorder="1" applyAlignment="1">
      <alignment horizontal="center" vertical="center"/>
    </xf>
    <xf numFmtId="0" fontId="3" fillId="0" borderId="1" xfId="0" applyFont="1" applyBorder="1" applyAlignment="1">
      <alignment horizontal="left" vertical="center" wrapText="1"/>
    </xf>
    <xf numFmtId="0" fontId="6" fillId="0" borderId="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top" wrapText="1"/>
    </xf>
    <xf numFmtId="0" fontId="0" fillId="0" borderId="1" xfId="0" applyBorder="1" applyAlignment="1">
      <alignment horizontal="left" vertical="top"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9" xfId="0" applyBorder="1" applyAlignment="1">
      <alignment horizontal="left" vertical="center" wrapText="1"/>
    </xf>
    <xf numFmtId="0" fontId="2"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9" xfId="0" applyFont="1" applyBorder="1" applyAlignment="1">
      <alignment horizontal="left" vertical="center" wrapText="1"/>
    </xf>
    <xf numFmtId="0" fontId="6" fillId="0" borderId="1" xfId="0" applyFont="1" applyBorder="1" applyAlignment="1">
      <alignment horizontal="left" vertical="center" wrapText="1"/>
    </xf>
    <xf numFmtId="0" fontId="3" fillId="0" borderId="15" xfId="0" applyFont="1" applyBorder="1" applyAlignment="1">
      <alignment horizontal="left" vertical="center" wrapText="1"/>
    </xf>
    <xf numFmtId="0" fontId="4" fillId="0" borderId="1"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4" fillId="0" borderId="1" xfId="0" applyFont="1" applyBorder="1" applyAlignment="1">
      <alignment horizontal="left" vertical="center" wrapText="1"/>
    </xf>
    <xf numFmtId="0" fontId="13" fillId="0" borderId="0" xfId="2" applyFont="1" applyAlignment="1" applyProtection="1">
      <alignment horizontal="center" vertical="center" wrapText="1"/>
      <protection hidden="1"/>
    </xf>
    <xf numFmtId="0" fontId="14" fillId="5" borderId="0" xfId="2" applyFont="1" applyFill="1" applyAlignment="1" applyProtection="1">
      <alignment horizontal="center" vertical="center" wrapText="1"/>
      <protection hidden="1"/>
    </xf>
    <xf numFmtId="0" fontId="20" fillId="0" borderId="0" xfId="2" applyFont="1" applyAlignment="1" applyProtection="1">
      <alignment horizontal="center" vertical="center" wrapText="1"/>
      <protection hidden="1"/>
    </xf>
    <xf numFmtId="0" fontId="22" fillId="0" borderId="0" xfId="10" applyFill="1" applyBorder="1" applyAlignment="1">
      <alignment horizontal="left" vertical="center" wrapText="1"/>
    </xf>
    <xf numFmtId="0" fontId="22" fillId="0" borderId="3" xfId="10" applyFill="1" applyBorder="1" applyAlignment="1">
      <alignment horizontal="left" vertical="center" wrapText="1"/>
    </xf>
    <xf numFmtId="0" fontId="14" fillId="5" borderId="3" xfId="2" applyFont="1" applyFill="1" applyBorder="1" applyAlignment="1" applyProtection="1">
      <alignment horizontal="center" vertical="center" wrapText="1"/>
      <protection hidden="1"/>
    </xf>
    <xf numFmtId="0" fontId="14" fillId="5" borderId="4" xfId="2" applyFont="1" applyFill="1" applyBorder="1" applyAlignment="1" applyProtection="1">
      <alignment horizontal="center" vertical="center" wrapText="1"/>
      <protection hidden="1"/>
    </xf>
    <xf numFmtId="0" fontId="20" fillId="0" borderId="2" xfId="2" applyFont="1" applyBorder="1" applyAlignment="1" applyProtection="1">
      <alignment horizontal="center" vertical="center" wrapText="1"/>
      <protection hidden="1"/>
    </xf>
    <xf numFmtId="0" fontId="20" fillId="0" borderId="3" xfId="2" applyFont="1" applyBorder="1" applyAlignment="1" applyProtection="1">
      <alignment horizontal="center" vertical="center" wrapText="1"/>
      <protection hidden="1"/>
    </xf>
    <xf numFmtId="0" fontId="20" fillId="0" borderId="12" xfId="2" applyFont="1" applyBorder="1" applyAlignment="1" applyProtection="1">
      <alignment horizontal="center" vertical="center" wrapText="1"/>
      <protection hidden="1"/>
    </xf>
    <xf numFmtId="0" fontId="20" fillId="0" borderId="5" xfId="2" applyFont="1" applyBorder="1" applyAlignment="1" applyProtection="1">
      <alignment horizontal="center" vertical="center" wrapText="1"/>
      <protection hidden="1"/>
    </xf>
    <xf numFmtId="0" fontId="20" fillId="0" borderId="6" xfId="2" applyFont="1" applyBorder="1" applyAlignment="1" applyProtection="1">
      <alignment horizontal="center" vertical="center" wrapText="1"/>
      <protection hidden="1"/>
    </xf>
  </cellXfs>
  <cellStyles count="18">
    <cellStyle name="Hipervínculo" xfId="10" builtinId="8"/>
    <cellStyle name="Millares" xfId="17" builtinId="3"/>
    <cellStyle name="Millares 2" xfId="4" xr:uid="{1292FE97-835B-44E4-9CFE-0E5CE26F62AD}"/>
    <cellStyle name="Millares 3" xfId="8" xr:uid="{DDECF7B3-C5AF-4938-873A-191BCB463C0E}"/>
    <cellStyle name="Millares 4" xfId="13" xr:uid="{3E45A4F3-D423-4CEE-9860-74D9D67BA4DA}"/>
    <cellStyle name="Normal" xfId="0" builtinId="0"/>
    <cellStyle name="Normal 2" xfId="1" xr:uid="{F82BC4B1-2D1A-4D00-9F82-56CFC2CEB56E}"/>
    <cellStyle name="Normal 3" xfId="2" xr:uid="{7F041E50-0704-41AC-A2FD-7FD03AC4D53C}"/>
    <cellStyle name="Normal 4" xfId="5" xr:uid="{0B3DA35C-557C-45A3-9681-DC236B25B5E2}"/>
    <cellStyle name="Normal 4 4" xfId="15" xr:uid="{043AE150-E99B-4150-82A1-214C028575B6}"/>
    <cellStyle name="Normal 5" xfId="6" xr:uid="{A0009AD9-C405-43CB-9C6A-2071FB835590}"/>
    <cellStyle name="Normal 6" xfId="7" xr:uid="{59F839B4-BDD6-44EB-9C8D-75357744B9C8}"/>
    <cellStyle name="Normal 7" xfId="11" xr:uid="{894C154A-1BF8-42FB-81AA-547DF94F1FB7}"/>
    <cellStyle name="Normal 8" xfId="14" xr:uid="{97F31A95-7711-4719-8761-040CC54589AB}"/>
    <cellStyle name="Porcentaje" xfId="16" builtinId="5"/>
    <cellStyle name="Porcentaje 2" xfId="3" xr:uid="{FCE9BFA9-91FD-49EE-BDD2-95E3B47721B2}"/>
    <cellStyle name="Porcentaje 3" xfId="9" xr:uid="{37856481-89FC-4D6B-96BD-856A9CEA78A9}"/>
    <cellStyle name="Porcentaje 4" xfId="12" xr:uid="{B99D2BBD-6446-4829-AD53-6E9C3956B299}"/>
  </cellStyles>
  <dxfs count="38">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patternType="solid">
          <fgColor rgb="FFD9D9D9"/>
          <bgColor rgb="FFD9D9D9"/>
        </patternFill>
      </fill>
    </dxf>
    <dxf>
      <fill>
        <patternFill patternType="solid">
          <fgColor rgb="FFF4CCCC"/>
          <bgColor rgb="FFF4CCCC"/>
        </patternFill>
      </fill>
    </dxf>
    <dxf>
      <fill>
        <patternFill patternType="solid">
          <fgColor rgb="FFEAD1DC"/>
          <bgColor rgb="FFEAD1DC"/>
        </patternFill>
      </fill>
    </dxf>
    <dxf>
      <fill>
        <patternFill patternType="solid">
          <fgColor rgb="FFCFE2F3"/>
          <bgColor rgb="FFCFE2F3"/>
        </patternFill>
      </fill>
    </dxf>
    <dxf>
      <fill>
        <patternFill patternType="solid">
          <fgColor rgb="FFFCE8B2"/>
          <bgColor rgb="FFFCE8B2"/>
        </patternFill>
      </fill>
    </dxf>
    <dxf>
      <fill>
        <patternFill patternType="solid">
          <fgColor rgb="FFB7E1CD"/>
          <bgColor rgb="FFB7E1CD"/>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theme="6" tint="0.59996337778862885"/>
        </patternFill>
      </fill>
    </dxf>
    <dxf>
      <fill>
        <patternFill>
          <bgColor theme="6" tint="0.59996337778862885"/>
        </patternFill>
      </fill>
    </dxf>
    <dxf>
      <fill>
        <patternFill patternType="solid">
          <fgColor rgb="FFD9D9D9"/>
          <bgColor rgb="FFD9D9D9"/>
        </patternFill>
      </fill>
    </dxf>
    <dxf>
      <fill>
        <patternFill patternType="solid">
          <fgColor rgb="FFF4CCCC"/>
          <bgColor rgb="FFF4CCCC"/>
        </patternFill>
      </fill>
    </dxf>
    <dxf>
      <fill>
        <patternFill patternType="solid">
          <fgColor rgb="FFEAD1DC"/>
          <bgColor rgb="FFEAD1DC"/>
        </patternFill>
      </fill>
    </dxf>
    <dxf>
      <fill>
        <patternFill patternType="solid">
          <fgColor rgb="FFCFE2F3"/>
          <bgColor rgb="FFCFE2F3"/>
        </patternFill>
      </fill>
    </dxf>
    <dxf>
      <fill>
        <patternFill patternType="solid">
          <fgColor rgb="FFFCE8B2"/>
          <bgColor rgb="FFFCE8B2"/>
        </patternFill>
      </fill>
    </dxf>
    <dxf>
      <fill>
        <patternFill patternType="solid">
          <fgColor rgb="FFB7E1CD"/>
          <bgColor rgb="FFB7E1CD"/>
        </patternFill>
      </fill>
    </dxf>
    <dxf>
      <font>
        <color rgb="FF9C5700"/>
      </font>
      <fill>
        <patternFill>
          <bgColor rgb="FFFFEB9C"/>
        </patternFill>
      </fill>
    </dxf>
    <dxf>
      <fill>
        <patternFill>
          <bgColor theme="6" tint="0.59996337778862885"/>
        </patternFill>
      </fill>
    </dxf>
    <dxf>
      <fill>
        <patternFill>
          <bgColor theme="6" tint="0.59996337778862885"/>
        </patternFill>
      </fill>
    </dxf>
    <dxf>
      <font>
        <color theme="0"/>
      </font>
    </dxf>
    <dxf>
      <font>
        <color theme="0"/>
      </font>
    </dxf>
  </dxfs>
  <tableStyles count="0" defaultTableStyle="TableStyleMedium2" defaultPivotStyle="PivotStyleLight16"/>
  <colors>
    <mruColors>
      <color rgb="FFE6AA00"/>
      <color rgb="FFBF8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externalLink" Target="externalLinks/externalLink12.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theme" Target="theme/theme1.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customschemas.google.com/relationships/workbookmetadata" Target="metadata"/><Relationship Id="rId28" Type="http://schemas.openxmlformats.org/officeDocument/2006/relationships/calcChain" Target="calcChain.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8</xdr:col>
      <xdr:colOff>514351</xdr:colOff>
      <xdr:row>19</xdr:row>
      <xdr:rowOff>66676</xdr:rowOff>
    </xdr:from>
    <xdr:to>
      <xdr:col>15</xdr:col>
      <xdr:colOff>337630</xdr:colOff>
      <xdr:row>19</xdr:row>
      <xdr:rowOff>1628775</xdr:rowOff>
    </xdr:to>
    <xdr:pic>
      <xdr:nvPicPr>
        <xdr:cNvPr id="2" name="Imagen 1">
          <a:extLst>
            <a:ext uri="{FF2B5EF4-FFF2-40B4-BE49-F238E27FC236}">
              <a16:creationId xmlns:a16="http://schemas.microsoft.com/office/drawing/2014/main" id="{D7088D96-0005-C5C3-DC87-C24ED225777F}"/>
            </a:ext>
          </a:extLst>
        </xdr:cNvPr>
        <xdr:cNvPicPr>
          <a:picLocks noChangeAspect="1"/>
        </xdr:cNvPicPr>
      </xdr:nvPicPr>
      <xdr:blipFill>
        <a:blip xmlns:r="http://schemas.openxmlformats.org/officeDocument/2006/relationships" r:embed="rId1"/>
        <a:stretch>
          <a:fillRect/>
        </a:stretch>
      </xdr:blipFill>
      <xdr:spPr>
        <a:xfrm>
          <a:off x="8372476" y="7105651"/>
          <a:ext cx="5157279" cy="1562099"/>
        </a:xfrm>
        <a:prstGeom prst="rect">
          <a:avLst/>
        </a:prstGeom>
        <a:ln>
          <a:solidFill>
            <a:schemeClr val="bg1">
              <a:lumMod val="75000"/>
            </a:schemeClr>
          </a:solidFill>
        </a:ln>
      </xdr:spPr>
    </xdr:pic>
    <xdr:clientData/>
  </xdr:twoCellAnchor>
  <xdr:twoCellAnchor editAs="oneCell">
    <xdr:from>
      <xdr:col>0</xdr:col>
      <xdr:colOff>47625</xdr:colOff>
      <xdr:row>1</xdr:row>
      <xdr:rowOff>57150</xdr:rowOff>
    </xdr:from>
    <xdr:to>
      <xdr:col>0</xdr:col>
      <xdr:colOff>1389340</xdr:colOff>
      <xdr:row>1</xdr:row>
      <xdr:rowOff>586368</xdr:rowOff>
    </xdr:to>
    <xdr:pic>
      <xdr:nvPicPr>
        <xdr:cNvPr id="5" name="Imagen 4">
          <a:extLst>
            <a:ext uri="{FF2B5EF4-FFF2-40B4-BE49-F238E27FC236}">
              <a16:creationId xmlns:a16="http://schemas.microsoft.com/office/drawing/2014/main" id="{9E4F6DE5-9FD4-4446-9F1D-EAD8BBFB39F0}"/>
            </a:ext>
          </a:extLst>
        </xdr:cNvPr>
        <xdr:cNvPicPr>
          <a:picLocks noChangeAspect="1"/>
        </xdr:cNvPicPr>
      </xdr:nvPicPr>
      <xdr:blipFill>
        <a:blip xmlns:r="http://schemas.openxmlformats.org/officeDocument/2006/relationships" r:embed="rId2"/>
        <a:stretch>
          <a:fillRect/>
        </a:stretch>
      </xdr:blipFill>
      <xdr:spPr>
        <a:xfrm>
          <a:off x="47625" y="323850"/>
          <a:ext cx="1341715" cy="529218"/>
        </a:xfrm>
        <a:prstGeom prst="rect">
          <a:avLst/>
        </a:prstGeom>
      </xdr:spPr>
    </xdr:pic>
    <xdr:clientData/>
  </xdr:twoCellAnchor>
  <xdr:twoCellAnchor editAs="oneCell">
    <xdr:from>
      <xdr:col>13</xdr:col>
      <xdr:colOff>276225</xdr:colOff>
      <xdr:row>1</xdr:row>
      <xdr:rowOff>114300</xdr:rowOff>
    </xdr:from>
    <xdr:to>
      <xdr:col>15</xdr:col>
      <xdr:colOff>443785</xdr:colOff>
      <xdr:row>1</xdr:row>
      <xdr:rowOff>478040</xdr:rowOff>
    </xdr:to>
    <xdr:pic>
      <xdr:nvPicPr>
        <xdr:cNvPr id="6" name="Imagen 5">
          <a:extLst>
            <a:ext uri="{FF2B5EF4-FFF2-40B4-BE49-F238E27FC236}">
              <a16:creationId xmlns:a16="http://schemas.microsoft.com/office/drawing/2014/main" id="{A7E377F5-43DA-4788-8E26-37BDCAEB185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230100" y="381000"/>
          <a:ext cx="1691560" cy="363740"/>
        </a:xfrm>
        <a:prstGeom prst="rect">
          <a:avLst/>
        </a:prstGeom>
      </xdr:spPr>
    </xdr:pic>
    <xdr:clientData/>
  </xdr:twoCellAnchor>
  <xdr:twoCellAnchor editAs="oneCell">
    <xdr:from>
      <xdr:col>2</xdr:col>
      <xdr:colOff>333375</xdr:colOff>
      <xdr:row>17</xdr:row>
      <xdr:rowOff>1695450</xdr:rowOff>
    </xdr:from>
    <xdr:to>
      <xdr:col>7</xdr:col>
      <xdr:colOff>209089</xdr:colOff>
      <xdr:row>17</xdr:row>
      <xdr:rowOff>3581164</xdr:rowOff>
    </xdr:to>
    <xdr:pic>
      <xdr:nvPicPr>
        <xdr:cNvPr id="7" name="Imagen 6">
          <a:extLst>
            <a:ext uri="{FF2B5EF4-FFF2-40B4-BE49-F238E27FC236}">
              <a16:creationId xmlns:a16="http://schemas.microsoft.com/office/drawing/2014/main" id="{9FDF4417-C01A-81F4-A202-B16D8346595C}"/>
            </a:ext>
          </a:extLst>
        </xdr:cNvPr>
        <xdr:cNvPicPr>
          <a:picLocks noChangeAspect="1"/>
        </xdr:cNvPicPr>
      </xdr:nvPicPr>
      <xdr:blipFill>
        <a:blip xmlns:r="http://schemas.openxmlformats.org/officeDocument/2006/relationships" r:embed="rId4"/>
        <a:stretch>
          <a:fillRect/>
        </a:stretch>
      </xdr:blipFill>
      <xdr:spPr>
        <a:xfrm>
          <a:off x="3905250" y="9448800"/>
          <a:ext cx="3685714" cy="1885714"/>
        </a:xfrm>
        <a:prstGeom prst="rect">
          <a:avLst/>
        </a:prstGeom>
      </xdr:spPr>
    </xdr:pic>
    <xdr:clientData/>
  </xdr:twoCellAnchor>
  <xdr:twoCellAnchor editAs="oneCell">
    <xdr:from>
      <xdr:col>8</xdr:col>
      <xdr:colOff>85725</xdr:colOff>
      <xdr:row>17</xdr:row>
      <xdr:rowOff>390525</xdr:rowOff>
    </xdr:from>
    <xdr:to>
      <xdr:col>15</xdr:col>
      <xdr:colOff>581918</xdr:colOff>
      <xdr:row>17</xdr:row>
      <xdr:rowOff>2941235</xdr:rowOff>
    </xdr:to>
    <xdr:pic>
      <xdr:nvPicPr>
        <xdr:cNvPr id="8" name="Imagen 7">
          <a:extLst>
            <a:ext uri="{FF2B5EF4-FFF2-40B4-BE49-F238E27FC236}">
              <a16:creationId xmlns:a16="http://schemas.microsoft.com/office/drawing/2014/main" id="{8F8F2914-01E2-4D80-AFDC-AFD8B0ACFD2C}"/>
            </a:ext>
          </a:extLst>
        </xdr:cNvPr>
        <xdr:cNvPicPr>
          <a:picLocks noChangeAspect="1"/>
        </xdr:cNvPicPr>
      </xdr:nvPicPr>
      <xdr:blipFill>
        <a:blip xmlns:r="http://schemas.openxmlformats.org/officeDocument/2006/relationships" r:embed="rId5"/>
        <a:stretch>
          <a:fillRect/>
        </a:stretch>
      </xdr:blipFill>
      <xdr:spPr>
        <a:xfrm>
          <a:off x="7943850" y="7800975"/>
          <a:ext cx="5830193" cy="2550710"/>
        </a:xfrm>
        <a:prstGeom prst="rect">
          <a:avLst/>
        </a:prstGeom>
      </xdr:spPr>
    </xdr:pic>
    <xdr:clientData/>
  </xdr:twoCellAnchor>
  <xdr:twoCellAnchor editAs="oneCell">
    <xdr:from>
      <xdr:col>12</xdr:col>
      <xdr:colOff>333375</xdr:colOff>
      <xdr:row>42</xdr:row>
      <xdr:rowOff>29791</xdr:rowOff>
    </xdr:from>
    <xdr:to>
      <xdr:col>15</xdr:col>
      <xdr:colOff>467141</xdr:colOff>
      <xdr:row>42</xdr:row>
      <xdr:rowOff>1019344</xdr:rowOff>
    </xdr:to>
    <xdr:pic>
      <xdr:nvPicPr>
        <xdr:cNvPr id="11" name="Imagen 10">
          <a:extLst>
            <a:ext uri="{FF2B5EF4-FFF2-40B4-BE49-F238E27FC236}">
              <a16:creationId xmlns:a16="http://schemas.microsoft.com/office/drawing/2014/main" id="{5DECCB23-3FCE-FFEF-6052-6C2E2E4D349C}"/>
            </a:ext>
          </a:extLst>
        </xdr:cNvPr>
        <xdr:cNvPicPr>
          <a:picLocks noChangeAspect="1"/>
        </xdr:cNvPicPr>
      </xdr:nvPicPr>
      <xdr:blipFill>
        <a:blip xmlns:r="http://schemas.openxmlformats.org/officeDocument/2006/relationships" r:embed="rId6"/>
        <a:stretch>
          <a:fillRect/>
        </a:stretch>
      </xdr:blipFill>
      <xdr:spPr>
        <a:xfrm>
          <a:off x="11525250" y="23499391"/>
          <a:ext cx="2419766" cy="9895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57</xdr:col>
      <xdr:colOff>173110</xdr:colOff>
      <xdr:row>0</xdr:row>
      <xdr:rowOff>104774</xdr:rowOff>
    </xdr:from>
    <xdr:to>
      <xdr:col>57</xdr:col>
      <xdr:colOff>1864670</xdr:colOff>
      <xdr:row>2</xdr:row>
      <xdr:rowOff>101496</xdr:rowOff>
    </xdr:to>
    <xdr:pic>
      <xdr:nvPicPr>
        <xdr:cNvPr id="3" name="Imagen 2">
          <a:extLst>
            <a:ext uri="{FF2B5EF4-FFF2-40B4-BE49-F238E27FC236}">
              <a16:creationId xmlns:a16="http://schemas.microsoft.com/office/drawing/2014/main" id="{5F18D06A-FCF5-40F4-8E0A-AFD66BD62C1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722835" y="104774"/>
          <a:ext cx="1691560" cy="363740"/>
        </a:xfrm>
        <a:prstGeom prst="rect">
          <a:avLst/>
        </a:prstGeom>
      </xdr:spPr>
    </xdr:pic>
    <xdr:clientData/>
  </xdr:twoCellAnchor>
  <xdr:twoCellAnchor editAs="oneCell">
    <xdr:from>
      <xdr:col>0</xdr:col>
      <xdr:colOff>146894</xdr:colOff>
      <xdr:row>0</xdr:row>
      <xdr:rowOff>0</xdr:rowOff>
    </xdr:from>
    <xdr:to>
      <xdr:col>2</xdr:col>
      <xdr:colOff>571063</xdr:colOff>
      <xdr:row>2</xdr:row>
      <xdr:rowOff>162200</xdr:rowOff>
    </xdr:to>
    <xdr:pic>
      <xdr:nvPicPr>
        <xdr:cNvPr id="4" name="Imagen 3">
          <a:extLst>
            <a:ext uri="{FF2B5EF4-FFF2-40B4-BE49-F238E27FC236}">
              <a16:creationId xmlns:a16="http://schemas.microsoft.com/office/drawing/2014/main" id="{D6983C02-F67B-80CD-AF4F-09775B44DCA4}"/>
            </a:ext>
          </a:extLst>
        </xdr:cNvPr>
        <xdr:cNvPicPr>
          <a:picLocks noChangeAspect="1"/>
        </xdr:cNvPicPr>
      </xdr:nvPicPr>
      <xdr:blipFill>
        <a:blip xmlns:r="http://schemas.openxmlformats.org/officeDocument/2006/relationships" r:embed="rId2"/>
        <a:stretch>
          <a:fillRect/>
        </a:stretch>
      </xdr:blipFill>
      <xdr:spPr>
        <a:xfrm>
          <a:off x="146894" y="0"/>
          <a:ext cx="1341715" cy="5292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50</xdr:col>
      <xdr:colOff>173110</xdr:colOff>
      <xdr:row>1</xdr:row>
      <xdr:rowOff>41274</xdr:rowOff>
    </xdr:from>
    <xdr:to>
      <xdr:col>50</xdr:col>
      <xdr:colOff>2437548</xdr:colOff>
      <xdr:row>2</xdr:row>
      <xdr:rowOff>179917</xdr:rowOff>
    </xdr:to>
    <xdr:pic>
      <xdr:nvPicPr>
        <xdr:cNvPr id="2" name="Imagen 1">
          <a:extLst>
            <a:ext uri="{FF2B5EF4-FFF2-40B4-BE49-F238E27FC236}">
              <a16:creationId xmlns:a16="http://schemas.microsoft.com/office/drawing/2014/main" id="{577D0191-6009-41C8-9C7F-37231E0445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528110" y="189441"/>
          <a:ext cx="2264438" cy="477309"/>
        </a:xfrm>
        <a:prstGeom prst="rect">
          <a:avLst/>
        </a:prstGeom>
      </xdr:spPr>
    </xdr:pic>
    <xdr:clientData/>
  </xdr:twoCellAnchor>
  <xdr:twoCellAnchor editAs="oneCell">
    <xdr:from>
      <xdr:col>0</xdr:col>
      <xdr:colOff>146894</xdr:colOff>
      <xdr:row>0</xdr:row>
      <xdr:rowOff>42334</xdr:rowOff>
    </xdr:from>
    <xdr:to>
      <xdr:col>2</xdr:col>
      <xdr:colOff>369980</xdr:colOff>
      <xdr:row>2</xdr:row>
      <xdr:rowOff>77534</xdr:rowOff>
    </xdr:to>
    <xdr:pic>
      <xdr:nvPicPr>
        <xdr:cNvPr id="3" name="Imagen 2">
          <a:extLst>
            <a:ext uri="{FF2B5EF4-FFF2-40B4-BE49-F238E27FC236}">
              <a16:creationId xmlns:a16="http://schemas.microsoft.com/office/drawing/2014/main" id="{D9FBBB22-0365-4E58-AE84-7DE1673418CD}"/>
            </a:ext>
          </a:extLst>
        </xdr:cNvPr>
        <xdr:cNvPicPr>
          <a:picLocks noChangeAspect="1"/>
        </xdr:cNvPicPr>
      </xdr:nvPicPr>
      <xdr:blipFill>
        <a:blip xmlns:r="http://schemas.openxmlformats.org/officeDocument/2006/relationships" r:embed="rId2"/>
        <a:stretch>
          <a:fillRect/>
        </a:stretch>
      </xdr:blipFill>
      <xdr:spPr>
        <a:xfrm>
          <a:off x="146894" y="42334"/>
          <a:ext cx="1334336" cy="5220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00%20SG%20Secretaria%20General/2010%20GP%20Grupo%20de%20Planeaci&#243;n/Modelo%20Disco%20S/201009%20Planes/20100901%20Plan%20de%20Acci&#243;n/2012/Planes%20de%20acci&#243;n/Seguimiento%20Primer%20trimestre%202012/BASE%20seguimiento%20ENTREGADO%20SISGESTION.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laneacion%20Institucional/PLANEACI&#211;N%202012/Planes%20acci&#243;n%20entregados%20a%2030%20Dic%202011/SF.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000%20SG%20Secretaria%20General/2010%20GP%20Grupo%20de%20Planeaci&#243;n/Modelo%20Disco%20S/201009%20Planes/20100901%20Plan%20de%20Acci&#243;n/2012/Planes%20de%20acci&#243;n/Planes%20de%20acci&#243;n%20ajustados%202012/DDE%20201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aleguizamo/AppData/Local/Microsoft/Windows/Temporary%20Internet%20Files/Content.Outlook/4ESALTGF/Formatos%20Planeaci&#243;n%20Estrat&#233;gica%202012%20(3).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E&amp;Y/BS%209977/Metodologia%20Evaluacion%20de%20Riesgos%20v1/Paso%202%20Inventario%20de%20Activo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Angelica.Merchan/Documents/2016/Noviembre%20Diciembre/Consultoria/Copia%20de%20ATIP%20CO%20Kit%20documental%20programas%20y%20proyectos%20V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ocuments%20and%20Settings/bgalan/Configuraci&#243;n%20local/Archivos%20temporales%20de%20Internet/Content.Outlook/ABSHCLHZ/PRAP%20PLAN%20DE%20ACCI&#211;N%20201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rlesmes/Escritorio/DDS%20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00%20SG%20Secretaria%20General/2010%20GP%20Grupo%20de%20Planeaci&#243;n/Modelo%20Disco%20S/201009%20Planes/20100901%20Plan%20de%20Acci&#243;n/2012/Formato%20Plan%20de%20acci&#243;n%20versi&#243;ncinco1412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00%20SG%20Secretaria%20General/2010%20GP%20Grupo%20de%20Planeaci&#243;n/Modelo%20Disco%20S/201009%20Planes/20100901%20Plan%20de%20Acci&#243;n/2012/Planes%20de%20acci&#243;n/Planes%20de%20acci&#243;n%20ajustados%202012/SG%202012.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smontilla/Escritorio/Planta/PLANTA%202012/PLANTA%20A%2031%20DE%20ENERO%20DE%2020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melguizo/indicadores/HOJAS%20DE%20VIDA/Formulaci&#243;n%20y%20seguimiento%20Planeaci&#243;n%20Institucion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melguizo/indicadores/Lis%20maestro%20ind%202011%20F-GP-31-%20ajustado.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E&amp;Y/BS%209977/Metodologia%20Evaluacion%20de%20Riesgos%20v2/Metodologia%20Old/Paso%202%20Inventario%20de%20Activo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bgalan/Configuraci&#243;n%20local/Archivos%20temporales%20de%20Internet/Content.Outlook/ABSHCLHZ/Focos%20y%20Resultados%202012-2014%20FIIP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lación de Usuarios"/>
      <sheetName val="Usuarios-Rol"/>
      <sheetName val="1,Cod Lineamientos"/>
      <sheetName val="Cod resul_institucio"/>
      <sheetName val="2, cod Objetivos "/>
      <sheetName val="3, Lineamientos -Objetivos"/>
      <sheetName val="4, INDICADORES"/>
      <sheetName val="5,Resul_ins"/>
      <sheetName val="Cod Dependencias"/>
      <sheetName val="6, Res inst-dep. "/>
      <sheetName val="6, Participante  result inst"/>
      <sheetName val="6, Responsables resulta Ins"/>
      <sheetName val="8.Cod Proyecto"/>
      <sheetName val="9.Cod Proyecto-actividades"/>
      <sheetName val="cod Proceso"/>
      <sheetName val="Hoja4"/>
      <sheetName val="11. Actividad_respo_ponderad"/>
      <sheetName val="12. Actividad- Colab_pnderad"/>
      <sheetName val="Cod Clasificadores"/>
      <sheetName val="Hoja2"/>
      <sheetName val="11. Actividad (fechas ajustadas"/>
      <sheetName val="11. Actividad"/>
      <sheetName val="Verificación SISGESTION"/>
      <sheetName val="Hoja6"/>
      <sheetName val="Hoja1"/>
      <sheetName val="Hoja3"/>
      <sheetName val="7, CodFocos"/>
      <sheetName val="10,CodResultados PA"/>
      <sheetName val="total funcionarios "/>
      <sheetName val="Cod funcionarios"/>
      <sheetName val="11. Actividad_respo_colab"/>
      <sheetName val="Todos Planes de Acción "/>
      <sheetName val="13, Activ_clasificador"/>
      <sheetName val="Colaboradores"/>
      <sheetName val="Seguimiento actividades"/>
      <sheetName val="Segui activ (ultima ajustada)"/>
      <sheetName val="Hoja5"/>
      <sheetName val="Roles"/>
      <sheetName val="Hoja8"/>
      <sheetName val="Hoja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s de Costos"/>
      <sheetName val="PLAN DE ACCIÓN"/>
      <sheetName val="Costos "/>
      <sheetName val="Hoja2"/>
    </sheetNames>
    <sheetDataSet>
      <sheetData sheetId="0"/>
      <sheetData sheetId="1"/>
      <sheetData sheetId="2"/>
      <sheetData sheetId="3">
        <row r="1">
          <cell r="G1" t="str">
            <v>No aplica</v>
          </cell>
        </row>
        <row r="2">
          <cell r="G2" t="str">
            <v>Elaboración, publicación y socialización del Plan Nacional de Desarrollo</v>
          </cell>
        </row>
        <row r="3">
          <cell r="G3" t="str">
            <v>Seguimiento al Plan Nacional de Desarrollo</v>
          </cell>
        </row>
        <row r="4">
          <cell r="G4" t="str">
            <v>Formulación y seguimiento a la planeación institucional</v>
          </cell>
        </row>
        <row r="5">
          <cell r="G5" t="str">
            <v xml:space="preserve">Evaluación de Políticas Estratégicas </v>
          </cell>
        </row>
        <row r="6">
          <cell r="G6" t="str">
            <v>Gestión de Proyectos</v>
          </cell>
        </row>
        <row r="7">
          <cell r="G7" t="str">
            <v>Gestión documental</v>
          </cell>
        </row>
        <row r="8">
          <cell r="G8" t="str">
            <v>Contratación de bienes y servicios</v>
          </cell>
        </row>
        <row r="9">
          <cell r="G9" t="str">
            <v>Programación presupuestal</v>
          </cell>
        </row>
        <row r="10">
          <cell r="G10" t="str">
            <v>Evaluación integral de  las entidades territoriales</v>
          </cell>
        </row>
        <row r="11">
          <cell r="G11" t="str">
            <v>Contratación de créditos externos con garantía de la nación</v>
          </cell>
        </row>
        <row r="12">
          <cell r="G12" t="str">
            <v>Contratación de créditos externos de la nación</v>
          </cell>
        </row>
        <row r="13">
          <cell r="G13" t="str">
            <v>Contratación de crédito sin garantía soberana</v>
          </cell>
        </row>
        <row r="14">
          <cell r="G14" t="str">
            <v>Emisión de conceptos para proyectos de cooperación internacional</v>
          </cell>
        </row>
        <row r="15">
          <cell r="B15" t="str">
            <v>Si</v>
          </cell>
          <cell r="G15" t="str">
            <v>Distribución del sistema general de participaciones</v>
          </cell>
        </row>
        <row r="16">
          <cell r="B16" t="str">
            <v>No</v>
          </cell>
          <cell r="G16" t="str">
            <v>Seguimiento al sistema general de participaciones</v>
          </cell>
        </row>
        <row r="17">
          <cell r="G17" t="str">
            <v>Documentación de los Sistemas de Gestión</v>
          </cell>
        </row>
        <row r="18">
          <cell r="G18" t="str">
            <v>Elaboración de informes de gestion gubernamental estudios y/o DNP</v>
          </cell>
        </row>
        <row r="19">
          <cell r="G19" t="str">
            <v>Comisiones</v>
          </cell>
        </row>
        <row r="20">
          <cell r="G20" t="str">
            <v>Elaboración de indicadores de coyuntura económica</v>
          </cell>
        </row>
        <row r="21">
          <cell r="G21" t="str">
            <v xml:space="preserve">Quejas, Reclamos y Sugerencias </v>
          </cell>
        </row>
        <row r="22">
          <cell r="G22" t="str">
            <v>Atención a peticiones</v>
          </cell>
        </row>
        <row r="23">
          <cell r="G23" t="str">
            <v>Control disciplinario interno</v>
          </cell>
        </row>
        <row r="24">
          <cell r="G24" t="str">
            <v>Emisión de conceptos previos para modificaciones, afectaciones y autorizaciones relacionadas con la ejecución del presupuesto de inversión</v>
          </cell>
        </row>
        <row r="25">
          <cell r="G25" t="str">
            <v xml:space="preserve">Emisión conceptos previos modificaciones EICE  Y SEM con el régimen de aquellas </v>
          </cell>
        </row>
        <row r="26">
          <cell r="G26" t="str">
            <v>Capacitación y apoyo en gestión de proyectos</v>
          </cell>
        </row>
        <row r="27">
          <cell r="G27" t="str">
            <v>Gestion del Talento Humano</v>
          </cell>
        </row>
        <row r="28">
          <cell r="G28" t="str">
            <v>Evaluación y Seguimiento al Sistema de Control Interno</v>
          </cell>
        </row>
        <row r="29">
          <cell r="G29" t="str">
            <v xml:space="preserve">Servicios de Tecnología de Información y Comunicaciones </v>
          </cell>
        </row>
        <row r="30">
          <cell r="G30" t="str">
            <v>Proyectos de tics</v>
          </cell>
        </row>
        <row r="31">
          <cell r="G31" t="str">
            <v>Programación presupuestal de la inversión de las Empresas Industriales y Comerciales del Estado y Sociedades de Economía Mixta con el régimen de aquellas</v>
          </cell>
        </row>
        <row r="32">
          <cell r="G32" t="str">
            <v>Procesamiento y Consolidación de Información social</v>
          </cell>
        </row>
        <row r="33">
          <cell r="G33" t="str">
            <v>Elaboración de Documentos CONPES</v>
          </cell>
        </row>
        <row r="34">
          <cell r="G34" t="str">
            <v>Seguimiento a documentos CONPES</v>
          </cell>
        </row>
        <row r="35">
          <cell r="G35" t="str">
            <v>Programación presupuestal de la inversión del presupuesto General de la Nación</v>
          </cell>
        </row>
        <row r="36">
          <cell r="G36" t="str">
            <v>Liquidación y distribución de  excedentes financieros y destinación de utilidades</v>
          </cell>
        </row>
        <row r="37">
          <cell r="G37" t="str">
            <v>Seguimiento a proyectos de inversión publica del PGN</v>
          </cell>
        </row>
        <row r="38">
          <cell r="G38" t="str">
            <v>Gestión Judicial</v>
          </cell>
        </row>
        <row r="39">
          <cell r="G39" t="str">
            <v>Seguimiento agenda legislativa</v>
          </cell>
        </row>
        <row r="40">
          <cell r="G40" t="str">
            <v>Regalías</v>
          </cell>
        </row>
        <row r="41">
          <cell r="G41" t="str">
            <v>Gestión de la seguridad de la información</v>
          </cell>
        </row>
        <row r="42">
          <cell r="G42" t="str">
            <v>Publicaciones</v>
          </cell>
        </row>
        <row r="43">
          <cell r="G43" t="str">
            <v>Control y seguimiento a la ejecución de recursos financieros</v>
          </cell>
        </row>
        <row r="44">
          <cell r="G44" t="str">
            <v>Elaboración de informes</v>
          </cell>
        </row>
        <row r="45">
          <cell r="G45" t="str">
            <v>Divulgación de información</v>
          </cell>
        </row>
        <row r="46">
          <cell r="G46" t="str">
            <v>Administración de bienes</v>
          </cell>
        </row>
        <row r="47">
          <cell r="G47" t="str">
            <v>Administración logística</v>
          </cell>
        </row>
        <row r="48">
          <cell r="G48" t="str">
            <v xml:space="preserve">Seguimiento a los Sistemas de Gestión </v>
          </cell>
        </row>
        <row r="49">
          <cell r="G49" t="str">
            <v>Administración de riesgos</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monización"/>
      <sheetName val="PdA Final"/>
      <sheetName val="Observaciones"/>
      <sheetName val="10 Cron Estrat Nal Innov"/>
      <sheetName val="Procesos SGC"/>
    </sheetNames>
    <sheetDataSet>
      <sheetData sheetId="0" refreshError="1"/>
      <sheetData sheetId="1" refreshError="1"/>
      <sheetData sheetId="2" refreshError="1"/>
      <sheetData sheetId="3" refreshError="1"/>
      <sheetData sheetId="4">
        <row r="2">
          <cell r="A2" t="str">
            <v>Atención a peticiones</v>
          </cell>
        </row>
        <row r="3">
          <cell r="A3" t="str">
            <v>Elaboración de Documentos CONPES</v>
          </cell>
        </row>
        <row r="4">
          <cell r="A4" t="str">
            <v>Elaboración de informes</v>
          </cell>
        </row>
        <row r="5">
          <cell r="A5" t="str">
            <v>Elaboración, publicación y socialización del Plan Nacional de Desarrollo</v>
          </cell>
        </row>
        <row r="6">
          <cell r="A6" t="str">
            <v>Evaluación de políticas estratégicas</v>
          </cell>
        </row>
        <row r="7">
          <cell r="A7" t="str">
            <v>Formulación y seguimiento a la planeación institucional</v>
          </cell>
        </row>
        <row r="8">
          <cell r="A8" t="str">
            <v>Gestión de proyectos</v>
          </cell>
        </row>
        <row r="9">
          <cell r="A9" t="str">
            <v>Seguimiento al Plan Nacional de Desarrollo</v>
          </cell>
        </row>
        <row r="10">
          <cell r="A10" t="str">
            <v>No aplica</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NEAMIENTOS DNP"/>
      <sheetName val="OBJETIVOS DNP"/>
      <sheetName val="RESUL - PRIO - INST"/>
      <sheetName val="FOCALIZACIÓN DNP"/>
      <sheetName val="FORMATO PLAN ACCIÓN"/>
      <sheetName val="Act Prioritarias Proyectos"/>
    </sheetNames>
    <sheetDataSet>
      <sheetData sheetId="0"/>
      <sheetData sheetId="1"/>
      <sheetData sheetId="2">
        <row r="3">
          <cell r="A3" t="str">
            <v>OTRO</v>
          </cell>
        </row>
        <row r="4">
          <cell r="A4" t="str">
            <v>REESTRUCTURACIÓN DNP</v>
          </cell>
        </row>
        <row r="5">
          <cell r="A5" t="str">
            <v>MOJANA</v>
          </cell>
        </row>
        <row r="6">
          <cell r="A6" t="str">
            <v>ALTILLANURA</v>
          </cell>
        </row>
        <row r="7">
          <cell r="A7" t="str">
            <v>CAMBIO CLIMATICO</v>
          </cell>
        </row>
        <row r="8">
          <cell r="A8" t="str">
            <v>INNOVACIÓN</v>
          </cell>
        </row>
      </sheetData>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ologia de Activos"/>
      <sheetName val="Criterios de Valorizacion"/>
      <sheetName val="Inventario de Activos"/>
      <sheetName val="Priorización de Activos"/>
    </sheetNames>
    <sheetDataSet>
      <sheetData sheetId="0">
        <row r="1">
          <cell r="Z1" t="str">
            <v>B</v>
          </cell>
        </row>
        <row r="2">
          <cell r="Z2" t="str">
            <v>M</v>
          </cell>
        </row>
        <row r="3">
          <cell r="Z3" t="str">
            <v>A</v>
          </cell>
        </row>
        <row r="4">
          <cell r="A4" t="str">
            <v>Información</v>
          </cell>
          <cell r="B4" t="str">
            <v>Software</v>
          </cell>
          <cell r="C4" t="str">
            <v>Fisicos</v>
          </cell>
          <cell r="D4" t="str">
            <v>Personas</v>
          </cell>
          <cell r="E4" t="str">
            <v>Imagen y reputacion</v>
          </cell>
        </row>
      </sheetData>
      <sheetData sheetId="1" refreshError="1"/>
      <sheetData sheetId="2" refreshError="1"/>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Acerca de"/>
      <sheetName val="Políticas"/>
      <sheetName val="Caracterización Programas"/>
      <sheetName val="Ficha de indicadores programas"/>
      <sheetName val="Caracterización Proyectos"/>
      <sheetName val="Ficha de indicadores proyectos"/>
      <sheetName val="Procesos"/>
      <sheetName val="RACI"/>
      <sheetName val="Inventario informacion"/>
      <sheetName val="Matriz de riesg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27">
          <cell r="A27" t="str">
            <v>Preventivo</v>
          </cell>
        </row>
        <row r="28">
          <cell r="A28" t="str">
            <v>Detectivo</v>
          </cell>
        </row>
        <row r="29">
          <cell r="A29" t="str">
            <v>Correctivo</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s de Costos"/>
      <sheetName val="PLAN DE ACCIÓN"/>
      <sheetName val="Costos "/>
      <sheetName val="Hoja2"/>
    </sheetNames>
    <sheetDataSet>
      <sheetData sheetId="0" refreshError="1"/>
      <sheetData sheetId="1" refreshError="1"/>
      <sheetData sheetId="2" refreshError="1"/>
      <sheetData sheetId="3">
        <row r="15">
          <cell r="B15" t="str">
            <v>Si</v>
          </cell>
        </row>
        <row r="16">
          <cell r="B16" t="str">
            <v>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s de Costos"/>
      <sheetName val="PLAN DE ACCIÓN"/>
      <sheetName val="Costos "/>
      <sheetName val="Hoja2"/>
    </sheetNames>
    <sheetDataSet>
      <sheetData sheetId="0">
        <row r="6">
          <cell r="D6" t="str">
            <v>DIRECTOR  D.N.Pcod0010grado00</v>
          </cell>
        </row>
        <row r="7">
          <cell r="D7" t="str">
            <v>SUBDIRECTOR  D.N.Pcod0025grado00</v>
          </cell>
        </row>
        <row r="8">
          <cell r="D8" t="str">
            <v>SECRETARIO GENERALcod0035grado22</v>
          </cell>
        </row>
        <row r="9">
          <cell r="D9" t="str">
            <v>JEFE OFICINA cod0137grado20</v>
          </cell>
        </row>
        <row r="10">
          <cell r="D10" t="str">
            <v>DIRECTOR TECNICOcod0100grado22</v>
          </cell>
        </row>
        <row r="11">
          <cell r="D11" t="str">
            <v>DIRECTOR TECNICOcod0100grado22</v>
          </cell>
        </row>
        <row r="12">
          <cell r="D12" t="str">
            <v>SUBDIRECTOR  TECNICOcod0150grado20</v>
          </cell>
        </row>
        <row r="13">
          <cell r="D13" t="str">
            <v>SUBDIRECTOR  ADMINISTRATIVOcod0150grado20</v>
          </cell>
        </row>
        <row r="14">
          <cell r="D14" t="str">
            <v>JEFE OFICINA ASESORA JURIDICAcod1045grado16</v>
          </cell>
        </row>
        <row r="15">
          <cell r="D15" t="str">
            <v>ASESOR cod1020grado16</v>
          </cell>
        </row>
        <row r="16">
          <cell r="D16" t="str">
            <v>ASESOR cod1020grado14</v>
          </cell>
        </row>
        <row r="17">
          <cell r="D17" t="str">
            <v>ASESOR cod1020grado13</v>
          </cell>
        </row>
        <row r="18">
          <cell r="D18" t="str">
            <v>ASESOR cod1020grado13</v>
          </cell>
        </row>
        <row r="19">
          <cell r="D19" t="str">
            <v>ASESORcod1020grado12</v>
          </cell>
        </row>
        <row r="20">
          <cell r="D20" t="str">
            <v>ASESORcod1020grado12</v>
          </cell>
        </row>
        <row r="21">
          <cell r="D21" t="str">
            <v>ASESORcod1020grado11</v>
          </cell>
        </row>
        <row r="22">
          <cell r="D22" t="str">
            <v>ASESORcod1020grado11</v>
          </cell>
        </row>
        <row r="23">
          <cell r="D23" t="str">
            <v>ASESORcod1020grado9</v>
          </cell>
        </row>
        <row r="24">
          <cell r="D24" t="str">
            <v>ASESORcod1020grado8</v>
          </cell>
        </row>
        <row r="25">
          <cell r="D25" t="str">
            <v>ASESORcod1020grado8</v>
          </cell>
        </row>
        <row r="26">
          <cell r="D26" t="str">
            <v>ASESORcod1020grado7</v>
          </cell>
        </row>
        <row r="27">
          <cell r="D27" t="str">
            <v>ASESORcod1020grado6</v>
          </cell>
        </row>
        <row r="28">
          <cell r="D28" t="str">
            <v>ASESORcod1020grado4</v>
          </cell>
        </row>
        <row r="29">
          <cell r="D29" t="str">
            <v>PROFESIONAL ESPECIAL.cod2028grado19</v>
          </cell>
        </row>
        <row r="30">
          <cell r="D30" t="str">
            <v>PROFESIONAL ESPECIAL.cod2028grado19</v>
          </cell>
        </row>
        <row r="31">
          <cell r="D31" t="str">
            <v>PROFESIONAL ESPECIAL.cod2028grado16</v>
          </cell>
        </row>
        <row r="32">
          <cell r="D32" t="str">
            <v>PROFESIONAL ESPECIAL.cod2028grado15</v>
          </cell>
        </row>
        <row r="33">
          <cell r="D33" t="str">
            <v>PROFESIONAL ESPECIAL.cod2028grado15</v>
          </cell>
        </row>
        <row r="34">
          <cell r="D34" t="str">
            <v>PROFESIONAL ESPECIAL.cod2028grado13</v>
          </cell>
        </row>
        <row r="35">
          <cell r="D35" t="str">
            <v>PROFESIONAL ESPECIAL.cod2028grado13</v>
          </cell>
        </row>
        <row r="36">
          <cell r="D36" t="str">
            <v>PROFESIONAL UNIVERSITARIOcod2044grado10</v>
          </cell>
        </row>
        <row r="37">
          <cell r="D37" t="str">
            <v>PROFESIONAL UNIVERSITARIOcod2044grado10</v>
          </cell>
        </row>
        <row r="38">
          <cell r="D38" t="str">
            <v>TECNICO OPERATIVOcod3132grado18</v>
          </cell>
        </row>
        <row r="39">
          <cell r="D39" t="str">
            <v>TECNICO OPERATIVOcod3132grado18</v>
          </cell>
        </row>
        <row r="40">
          <cell r="D40" t="str">
            <v>TECNICO OPERATIVOcod3132grado15</v>
          </cell>
        </row>
        <row r="41">
          <cell r="D41" t="str">
            <v>TECNICO OPERATIVOcod3132grado13</v>
          </cell>
        </row>
        <row r="42">
          <cell r="D42" t="str">
            <v>TECNICO ADMINISTRATIVOcod3124grado18</v>
          </cell>
        </row>
        <row r="43">
          <cell r="D43" t="str">
            <v>TECNICO ADMINISTRATIVOcod3124grado17</v>
          </cell>
        </row>
        <row r="44">
          <cell r="D44" t="str">
            <v>TECNICO ADMINISTRATIVOcod3124grado05</v>
          </cell>
        </row>
        <row r="45">
          <cell r="D45" t="str">
            <v>SECRETARIO EJECUTIVO DESPACHO SUBDIR.cod4215grado24</v>
          </cell>
        </row>
        <row r="46">
          <cell r="D46" t="str">
            <v>SECRETARIO DE DESPACHO DIRECTORcod4215grado24</v>
          </cell>
        </row>
        <row r="47">
          <cell r="D47" t="str">
            <v>SECRETARIO DE DESPACHO DIRECTORcod4212grado25</v>
          </cell>
        </row>
        <row r="48">
          <cell r="D48" t="str">
            <v>SECRETARIO EJECUTIVOcod4210grado24</v>
          </cell>
        </row>
        <row r="49">
          <cell r="D49" t="str">
            <v>SECRETARIO EJECUTIVOcod4210grado23</v>
          </cell>
        </row>
        <row r="50">
          <cell r="D50" t="str">
            <v>SECRETARIO EJECUTIVOcod4210grado22</v>
          </cell>
        </row>
        <row r="51">
          <cell r="D51" t="str">
            <v>SECRETARIO EJECUTIVOcod4210grado15</v>
          </cell>
        </row>
        <row r="52">
          <cell r="D52" t="str">
            <v>SECRETARIO EJECUTIVOcod4210grado15</v>
          </cell>
        </row>
        <row r="53">
          <cell r="D53" t="str">
            <v>AUXILIAR ADMINISTRATIVOcod4044grado23</v>
          </cell>
        </row>
        <row r="54">
          <cell r="D54" t="str">
            <v>AUXILIAR ADMINISTRATIVOcod4044grado23</v>
          </cell>
        </row>
        <row r="55">
          <cell r="D55" t="str">
            <v>AUXILIAR ADMINISTRATIVOcod4044grado22</v>
          </cell>
        </row>
        <row r="56">
          <cell r="D56" t="str">
            <v>AUXILIAR ADMINISTRATIVOcod4044grado22</v>
          </cell>
        </row>
        <row r="57">
          <cell r="D57" t="str">
            <v>AUXILIAR ADMINISTRATIVOcod4044grado15</v>
          </cell>
        </row>
        <row r="58">
          <cell r="D58" t="str">
            <v>AUXILIAR ADMINISTRATIVOcod4044grado15</v>
          </cell>
        </row>
        <row r="59">
          <cell r="D59" t="str">
            <v>CONDUCTOR MECANICOcod4103grado15</v>
          </cell>
        </row>
        <row r="60">
          <cell r="D60" t="str">
            <v>CONDUCTOR MECANICOcod4103grado15</v>
          </cell>
        </row>
        <row r="61">
          <cell r="D61" t="str">
            <v>AUXILIAR SERVICIOS GENERALEScod4064grado17</v>
          </cell>
        </row>
        <row r="62">
          <cell r="D62" t="str">
            <v>AUXILIAR SERVICIOS GENERALEScod4064grado15</v>
          </cell>
        </row>
        <row r="63">
          <cell r="D63" t="str">
            <v>AUXILIAR SERVICIOS GENERALEScod4064grado11</v>
          </cell>
        </row>
        <row r="64">
          <cell r="D64" t="str">
            <v>AUXILIAR SERVICIOS GENERALEScod4064grado8</v>
          </cell>
        </row>
        <row r="65">
          <cell r="D65" t="str">
            <v>AUXILIAR SERVICIOS GENERALEScod4064grado6</v>
          </cell>
        </row>
      </sheetData>
      <sheetData sheetId="1"/>
      <sheetData sheetId="2" refreshError="1"/>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sheetName val="Costos "/>
      <sheetName val="Anexos de Costos"/>
      <sheetName val="Hoja3"/>
    </sheetNames>
    <sheetDataSet>
      <sheetData sheetId="0" refreshError="1"/>
      <sheetData sheetId="1" refreshError="1"/>
      <sheetData sheetId="2" refreshError="1">
        <row r="6">
          <cell r="D6" t="str">
            <v>DIRECTOR  D.N.Pcod0010grado00</v>
          </cell>
        </row>
        <row r="7">
          <cell r="D7" t="str">
            <v>SUBDIRECTOR  D.N.Pcod0025grado00</v>
          </cell>
        </row>
        <row r="8">
          <cell r="D8" t="str">
            <v>SECRETARIO GENERALcod0035grado22</v>
          </cell>
        </row>
        <row r="9">
          <cell r="D9" t="str">
            <v>JEFE OFICINA cod0137grado20</v>
          </cell>
        </row>
        <row r="10">
          <cell r="D10" t="str">
            <v>DIRECTOR TECNICOcod0100grado22</v>
          </cell>
        </row>
        <row r="11">
          <cell r="D11" t="str">
            <v>DIRECTOR TECNICOcod0100grado22</v>
          </cell>
        </row>
        <row r="12">
          <cell r="D12" t="str">
            <v>SUBDIRECTOR  TECNICOcod0150grado20</v>
          </cell>
        </row>
        <row r="13">
          <cell r="D13" t="str">
            <v>SUBDIRECTOR  ADMINISTRATIVOcod0150grado20</v>
          </cell>
        </row>
        <row r="15">
          <cell r="D15" t="str">
            <v>JEFE OFICINA ASESORA JURIDICAcod1045grado16</v>
          </cell>
        </row>
        <row r="16">
          <cell r="D16" t="str">
            <v>ASESOR cod1020grado16</v>
          </cell>
        </row>
        <row r="17">
          <cell r="D17" t="str">
            <v>ASESOR cod1020grado14</v>
          </cell>
        </row>
        <row r="18">
          <cell r="D18" t="str">
            <v>ASESOR cod1020grado13</v>
          </cell>
        </row>
        <row r="19">
          <cell r="D19" t="str">
            <v>ASESOR cod1020grado13</v>
          </cell>
        </row>
        <row r="20">
          <cell r="D20" t="str">
            <v>ASESORcod1020grado12</v>
          </cell>
        </row>
        <row r="21">
          <cell r="D21" t="str">
            <v>ASESORcod1020grado12</v>
          </cell>
        </row>
        <row r="22">
          <cell r="D22" t="str">
            <v>ASESORcod1020grado11</v>
          </cell>
        </row>
        <row r="23">
          <cell r="D23" t="str">
            <v>ASESORcod1020grado11</v>
          </cell>
        </row>
        <row r="24">
          <cell r="D24" t="str">
            <v>ASESORcod1020grado9</v>
          </cell>
        </row>
        <row r="25">
          <cell r="D25" t="str">
            <v>ASESORcod1020grado8</v>
          </cell>
        </row>
        <row r="26">
          <cell r="D26" t="str">
            <v>ASESORcod1020grado8</v>
          </cell>
        </row>
        <row r="27">
          <cell r="D27" t="str">
            <v>ASESORcod1020grado7</v>
          </cell>
        </row>
        <row r="28">
          <cell r="D28" t="str">
            <v>ASESORcod1020grado6</v>
          </cell>
        </row>
        <row r="29">
          <cell r="D29" t="str">
            <v>ASESORcod1020grado4</v>
          </cell>
        </row>
        <row r="31">
          <cell r="D31" t="str">
            <v>PROFESIONAL ESPECIAL.cod2028grado19</v>
          </cell>
        </row>
        <row r="32">
          <cell r="D32" t="str">
            <v>PROFESIONAL ESPECIAL.cod2028grado19</v>
          </cell>
        </row>
        <row r="33">
          <cell r="D33" t="str">
            <v>PROFESIONAL ESPECIAL.cod2028grado16</v>
          </cell>
        </row>
        <row r="34">
          <cell r="D34" t="str">
            <v>PROFESIONAL ESPECIAL.cod2028grado15</v>
          </cell>
        </row>
        <row r="35">
          <cell r="D35" t="str">
            <v>PROFESIONAL ESPECIAL.cod2028grado15</v>
          </cell>
        </row>
        <row r="36">
          <cell r="D36" t="str">
            <v>PROFESIONAL ESPECIAL.cod2028grado13</v>
          </cell>
        </row>
        <row r="37">
          <cell r="D37" t="str">
            <v>PROFESIONAL ESPECIAL.cod2028grado13</v>
          </cell>
        </row>
        <row r="38">
          <cell r="D38" t="str">
            <v>PROFESIONAL UNIVERSITARIOcod2044grado10</v>
          </cell>
        </row>
        <row r="39">
          <cell r="D39" t="str">
            <v>PROFESIONAL UNIVERSITARIOcod2044grado10</v>
          </cell>
        </row>
        <row r="41">
          <cell r="D41" t="str">
            <v>TECNICO OPERATIVOcod3132grado18</v>
          </cell>
        </row>
        <row r="42">
          <cell r="D42" t="str">
            <v>TECNICO OPERATIVOcod3132grado18</v>
          </cell>
        </row>
        <row r="43">
          <cell r="D43" t="str">
            <v>TECNICO OPERATIVOcod3132grado15</v>
          </cell>
        </row>
        <row r="44">
          <cell r="D44" t="str">
            <v>TECNICO OPERATIVOcod3132grado13</v>
          </cell>
        </row>
        <row r="45">
          <cell r="D45" t="str">
            <v>TECNICO ADMINISTRATIVOcod3124grado18</v>
          </cell>
        </row>
        <row r="46">
          <cell r="D46" t="str">
            <v>TECNICO ADMINISTRATIVOcod3124grado17</v>
          </cell>
        </row>
        <row r="47">
          <cell r="D47" t="str">
            <v>TECNICO ADMINISTRATIVOcod3124grado05</v>
          </cell>
        </row>
        <row r="49">
          <cell r="D49" t="str">
            <v>SECRETARIO EJECUTIVO DESPACHO SUBDIR.cod4215grado24</v>
          </cell>
        </row>
        <row r="50">
          <cell r="D50" t="str">
            <v>SECRETARIO DE DESPACHO DIRECTORcod4215grado24</v>
          </cell>
        </row>
        <row r="51">
          <cell r="D51" t="str">
            <v>SECRETARIO DE DESPACHO DIRECTORcod4212grado25</v>
          </cell>
        </row>
        <row r="52">
          <cell r="D52" t="str">
            <v>SECRETARIO EJECUTIVOcod4210grado24</v>
          </cell>
        </row>
        <row r="53">
          <cell r="D53" t="str">
            <v>SECRETARIO EJECUTIVOcod4210grado23</v>
          </cell>
        </row>
        <row r="54">
          <cell r="D54" t="str">
            <v>SECRETARIO EJECUTIVOcod4210grado22</v>
          </cell>
        </row>
        <row r="55">
          <cell r="D55" t="str">
            <v>SECRETARIO EJECUTIVOcod4210grado15</v>
          </cell>
        </row>
        <row r="56">
          <cell r="D56" t="str">
            <v>SECRETARIO EJECUTIVOcod4210grado15</v>
          </cell>
        </row>
        <row r="57">
          <cell r="D57" t="str">
            <v>AUXILIAR ADMINISTRATIVOcod4044grado23</v>
          </cell>
        </row>
        <row r="58">
          <cell r="D58" t="str">
            <v>AUXILIAR ADMINISTRATIVOcod4044grado23</v>
          </cell>
        </row>
        <row r="59">
          <cell r="D59" t="str">
            <v>AUXILIAR ADMINISTRATIVOcod4044grado22</v>
          </cell>
        </row>
        <row r="60">
          <cell r="D60" t="str">
            <v>AUXILIAR ADMINISTRATIVOcod4044grado22</v>
          </cell>
        </row>
        <row r="61">
          <cell r="D61" t="str">
            <v>AUXILIAR ADMINISTRATIVOcod4044grado15</v>
          </cell>
        </row>
        <row r="62">
          <cell r="D62" t="str">
            <v>AUXILIAR ADMINISTRATIVOcod4044grado15</v>
          </cell>
        </row>
        <row r="63">
          <cell r="D63" t="str">
            <v>CONDUCTOR MECANICOcod4103grado15</v>
          </cell>
        </row>
        <row r="64">
          <cell r="D64" t="str">
            <v>CONDUCTOR MECANICOcod4103grado15</v>
          </cell>
        </row>
        <row r="65">
          <cell r="D65" t="str">
            <v>AUXILIAR SERVICIOS GENERALEScod4064grado17</v>
          </cell>
        </row>
        <row r="66">
          <cell r="D66" t="str">
            <v>AUXILIAR SERVICIOS GENERALEScod4064grado15</v>
          </cell>
        </row>
        <row r="67">
          <cell r="D67" t="str">
            <v>AUXILIAR SERVICIOS GENERALEScod4064grado11</v>
          </cell>
        </row>
        <row r="68">
          <cell r="D68" t="str">
            <v>AUXILIAR SERVICIOS GENERALEScod4064grado8</v>
          </cell>
        </row>
        <row r="69">
          <cell r="D69" t="str">
            <v>AUXILIAR SERVICIOS GENERALEScod4064grado6</v>
          </cell>
        </row>
      </sheetData>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s de Costos"/>
      <sheetName val="Plan de acción"/>
      <sheetName val="Costos"/>
      <sheetName val="Hoja2"/>
    </sheetNames>
    <sheetDataSet>
      <sheetData sheetId="0"/>
      <sheetData sheetId="1"/>
      <sheetData sheetId="2"/>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ISION LNR (2)"/>
      <sheetName val="NOMENCLATURA"/>
      <sheetName val="meses"/>
      <sheetName val="CARGOS"/>
      <sheetName val="CONVALIDACIONES"/>
      <sheetName val="AUTORIZACIONES"/>
      <sheetName val="SUELDOS"/>
      <sheetName val="CUADRO DE PLANTA"/>
      <sheetName val="EDADES"/>
      <sheetName val="AREAS"/>
      <sheetName val="ENCUESTA DAFP "/>
      <sheetName val="GENERO "/>
      <sheetName val="MISIONA Y APOYO "/>
      <sheetName val="INDICE DE ROTACION"/>
    </sheetNames>
    <sheetDataSet>
      <sheetData sheetId="0" refreshError="1"/>
      <sheetData sheetId="1" refreshError="1"/>
      <sheetData sheetId="2" refreshError="1"/>
      <sheetData sheetId="3" refreshError="1">
        <row r="1">
          <cell r="B1" t="str">
            <v>ASESOR</v>
          </cell>
        </row>
        <row r="2">
          <cell r="B2" t="str">
            <v>AUXILIAR ADMINISTRATIVO</v>
          </cell>
        </row>
        <row r="3">
          <cell r="B3" t="str">
            <v>AUXILIAR DE SERVICIOS GENERALES</v>
          </cell>
        </row>
        <row r="4">
          <cell r="B4" t="str">
            <v>CONDUCTOR MECANICO</v>
          </cell>
        </row>
        <row r="5">
          <cell r="B5" t="str">
            <v>DIRECTOR DE DEPARTAMENTO ADMINISTRATIVO</v>
          </cell>
        </row>
        <row r="6">
          <cell r="B6" t="str">
            <v>DIRECTOR TECNICO</v>
          </cell>
        </row>
        <row r="7">
          <cell r="B7" t="str">
            <v>JEFE DE OFICINA DE CONTROL INTERNO</v>
          </cell>
        </row>
        <row r="8">
          <cell r="B8" t="str">
            <v>JEFE DE OFICINA INFORMATICA</v>
          </cell>
        </row>
        <row r="9">
          <cell r="B9" t="str">
            <v>JEFE OFICINA ASESORA DE JURIDICA</v>
          </cell>
        </row>
        <row r="10">
          <cell r="B10" t="str">
            <v>PROFESIONAL ESPECIALIZADO</v>
          </cell>
        </row>
        <row r="11">
          <cell r="B11" t="str">
            <v>SUBDIRECTOR TÉCNICO</v>
          </cell>
        </row>
        <row r="12">
          <cell r="B12" t="str">
            <v>PROFESIONAL UNIVERSITARIO</v>
          </cell>
        </row>
        <row r="13">
          <cell r="B13" t="str">
            <v>SECRETARIO EJECUTIVO</v>
          </cell>
        </row>
        <row r="14">
          <cell r="B14" t="str">
            <v>SECRETARIO GENERAL DE DEPARTAMENTO ADMINISTRATIVO</v>
          </cell>
        </row>
        <row r="15">
          <cell r="B15" t="str">
            <v>SUBDIRECTOR ADMINISTRATIVO</v>
          </cell>
        </row>
        <row r="16">
          <cell r="B16" t="str">
            <v>SUBDIRECTOR DE DEPARTAMENTO ADMINISTRATIVO</v>
          </cell>
        </row>
        <row r="17">
          <cell r="B17" t="str">
            <v>SUBDIRECTOR DE RECURSOS HUMANOS</v>
          </cell>
        </row>
        <row r="18">
          <cell r="B18" t="str">
            <v>SUBDIRECTOR FINANCIERO</v>
          </cell>
        </row>
        <row r="19">
          <cell r="B19" t="str">
            <v>TECNICO ADMINISTRATIVO</v>
          </cell>
        </row>
        <row r="20">
          <cell r="B20" t="str">
            <v>TECNICO OPERATIVO</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I-1_2012"/>
      <sheetName val="Tablero I-1"/>
      <sheetName val="I-2_2012"/>
      <sheetName val="Tablero I-2"/>
    </sheetNames>
    <sheetDataSet>
      <sheetData sheetId="0">
        <row r="3">
          <cell r="A3" t="str">
            <v>DIRECCIÓN DE DESARROLLO EMPRESARIAL - DDE</v>
          </cell>
        </row>
        <row r="4">
          <cell r="A4" t="str">
            <v>DIRECCIÓN DE DESARROLLO RURAL SOSTENIBLE - DDRS</v>
          </cell>
        </row>
        <row r="5">
          <cell r="A5" t="str">
            <v>DIRECCIÓN DE DESARROLLO SOCIAL - DDS</v>
          </cell>
        </row>
        <row r="6">
          <cell r="A6" t="str">
            <v>DIRECCIÓN DE DESARROLLO TERRITORIAL - DDTS</v>
          </cell>
        </row>
        <row r="7">
          <cell r="A7" t="str">
            <v>DIRECCIÓN DE DESARROLLO URBANO - DDU</v>
          </cell>
        </row>
        <row r="8">
          <cell r="A8" t="str">
            <v>DIRECCIÓN DE ESTUDIOS ECONÓMICOS - DEE</v>
          </cell>
        </row>
        <row r="9">
          <cell r="A9" t="str">
            <v>DIRECCIÓN DE EVALUACIÓN DE POLÍTICAS PÚBLICAS - DEPP</v>
          </cell>
        </row>
        <row r="10">
          <cell r="A10" t="str">
            <v>DIRECCIÓN DE INFRAESTRUCTURA Y ENERGÍA SOSTENIBLE - DIES</v>
          </cell>
        </row>
        <row r="11">
          <cell r="A11" t="str">
            <v>DIRECCIÓN DE INVERSIONES Y FINANZAS PÚBLICAS - DIFP</v>
          </cell>
        </row>
        <row r="12">
          <cell r="A12" t="str">
            <v>DIRECCIÓN DE JUSTICIA, SEGURIDAD Y GOBIERNO - DJSG</v>
          </cell>
        </row>
        <row r="13">
          <cell r="A13" t="str">
            <v>DIRECCIÓN DE REGALÍAS  - DR</v>
          </cell>
        </row>
        <row r="14">
          <cell r="A14" t="str">
            <v>DIRECCIÓN GENERAL - DG</v>
          </cell>
        </row>
        <row r="15">
          <cell r="A15" t="str">
            <v>Grupo de Comunicaciones y Relaciones Públicas - GCRP</v>
          </cell>
        </row>
        <row r="16">
          <cell r="A16" t="str">
            <v>Grupo de Contratación - GC</v>
          </cell>
        </row>
        <row r="17">
          <cell r="A17" t="str">
            <v>Grupo de Planeación - GP</v>
          </cell>
        </row>
        <row r="18">
          <cell r="A18" t="str">
            <v>GRUPO DE PROYECTOS ESPECIALES - GPE</v>
          </cell>
        </row>
        <row r="19">
          <cell r="A19" t="str">
            <v>Oficina Asesora Jurídica - OAJ</v>
          </cell>
        </row>
        <row r="20">
          <cell r="A20" t="str">
            <v>Oficina de Control Interno  - OCI</v>
          </cell>
        </row>
        <row r="21">
          <cell r="A21" t="str">
            <v>Oficina de Informática - OI</v>
          </cell>
        </row>
        <row r="22">
          <cell r="A22" t="str">
            <v>PROGRAMA DE RENOVACIÓN DE LA ADMINISTRACIÓN PÚBLICA - PRAP</v>
          </cell>
        </row>
        <row r="23">
          <cell r="A23" t="str">
            <v>SECRETARÍA GENERAL - SG</v>
          </cell>
        </row>
        <row r="24">
          <cell r="A24" t="str">
            <v>Subdirección Administrativa - SA</v>
          </cell>
        </row>
        <row r="25">
          <cell r="A25" t="str">
            <v>Subdirección de Crédito  - SC</v>
          </cell>
        </row>
        <row r="26">
          <cell r="A26" t="str">
            <v>Subdirección de Desarrollo Ambiental Sostenible - SDAS</v>
          </cell>
        </row>
        <row r="27">
          <cell r="A27" t="str">
            <v>Subdirección de Recursos Humanos - SRH</v>
          </cell>
        </row>
        <row r="28">
          <cell r="A28" t="str">
            <v>Subdirección Financiera  - SF</v>
          </cell>
        </row>
        <row r="29">
          <cell r="A29" t="str">
            <v>SUBDIRECCIÓN GENERAL - SDG</v>
          </cell>
        </row>
        <row r="30">
          <cell r="A30" t="str">
            <v>DNP</v>
          </cell>
        </row>
      </sheetData>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desplegables"/>
      <sheetName val="F-GP-31-Hoja_2"/>
    </sheetNames>
    <sheetDataSet>
      <sheetData sheetId="0" refreshError="1">
        <row r="3">
          <cell r="B3" t="str">
            <v>Atención a requerimientos internos y externos</v>
          </cell>
          <cell r="D3" t="str">
            <v>Administración de bienes</v>
          </cell>
          <cell r="F3" t="str">
            <v>Eficiencia</v>
          </cell>
          <cell r="H3" t="str">
            <v>Anual</v>
          </cell>
          <cell r="L3" t="str">
            <v>No Reportado</v>
          </cell>
        </row>
        <row r="4">
          <cell r="B4" t="str">
            <v>Direccionamiento estrategico</v>
          </cell>
          <cell r="D4" t="str">
            <v>Administración de riesgos</v>
          </cell>
          <cell r="F4" t="str">
            <v>Eficacia</v>
          </cell>
          <cell r="H4" t="str">
            <v>Bimestral</v>
          </cell>
          <cell r="L4" t="str">
            <v>No Aplica</v>
          </cell>
        </row>
        <row r="5">
          <cell r="B5" t="str">
            <v>Finanzas públicas</v>
          </cell>
          <cell r="D5" t="str">
            <v>Administración logística</v>
          </cell>
          <cell r="F5" t="str">
            <v>Efectividad</v>
          </cell>
          <cell r="H5" t="str">
            <v>Cuatrienal</v>
          </cell>
          <cell r="L5" t="str">
            <v>Sobresaliente</v>
          </cell>
        </row>
        <row r="6">
          <cell r="B6" t="str">
            <v>Gestión administrativa y logística</v>
          </cell>
          <cell r="D6" t="str">
            <v>Atención a peticiones</v>
          </cell>
          <cell r="H6" t="str">
            <v>Mensual</v>
          </cell>
          <cell r="L6" t="str">
            <v>Satisfactorio</v>
          </cell>
        </row>
        <row r="7">
          <cell r="B7" t="str">
            <v>Gestión de calidad</v>
          </cell>
          <cell r="D7" t="str">
            <v>Capacitación y apoyo en gestión de proyectos</v>
          </cell>
          <cell r="H7" t="str">
            <v>Semestral</v>
          </cell>
          <cell r="L7" t="str">
            <v>Deficiente</v>
          </cell>
        </row>
        <row r="8">
          <cell r="B8" t="str">
            <v>Gestión de información</v>
          </cell>
          <cell r="D8" t="str">
            <v>Comisiones</v>
          </cell>
          <cell r="H8" t="str">
            <v>Trimestral</v>
          </cell>
        </row>
        <row r="9">
          <cell r="B9" t="str">
            <v>Gestión de recursos humanos</v>
          </cell>
          <cell r="D9" t="str">
            <v>Contratación de bienes y servicios</v>
          </cell>
        </row>
        <row r="10">
          <cell r="B10" t="str">
            <v>Gestión de TIC´s</v>
          </cell>
          <cell r="D10" t="str">
            <v>Contratación de crédito sin garantía soberana</v>
          </cell>
        </row>
        <row r="11">
          <cell r="B11" t="str">
            <v>Gestión financiera</v>
          </cell>
          <cell r="D11" t="str">
            <v>Contratación de créditos externos con garantía de la nación</v>
          </cell>
        </row>
        <row r="12">
          <cell r="B12" t="str">
            <v>Gestión jurídica</v>
          </cell>
          <cell r="D12" t="str">
            <v>Contratación de créditos externos de la nación</v>
          </cell>
        </row>
        <row r="13">
          <cell r="B13" t="str">
            <v>Mejora continua</v>
          </cell>
          <cell r="D13" t="str">
            <v>Control disciplinario interno</v>
          </cell>
        </row>
        <row r="14">
          <cell r="B14" t="str">
            <v>Planeación de mediano y largo plazo</v>
          </cell>
          <cell r="D14" t="str">
            <v>Control y seguimiento a la ejecución de recursos financieros</v>
          </cell>
        </row>
        <row r="15">
          <cell r="B15" t="str">
            <v>Seguimiento a la gestión</v>
          </cell>
          <cell r="D15" t="str">
            <v>Distribución del sistema general de participaciones</v>
          </cell>
        </row>
        <row r="16">
          <cell r="B16" t="str">
            <v>Seguimiento y evaluación de PPPP</v>
          </cell>
          <cell r="D16" t="str">
            <v>Divulgación de información interna y externa</v>
          </cell>
        </row>
        <row r="17">
          <cell r="D17" t="str">
            <v>Documentación de los Sistemas de Gestión</v>
          </cell>
        </row>
        <row r="18">
          <cell r="D18" t="str">
            <v>Elaboración de Documentos CONPES</v>
          </cell>
        </row>
        <row r="19">
          <cell r="D19" t="str">
            <v>Elaboración de indicadores de coyuntura económica</v>
          </cell>
        </row>
        <row r="20">
          <cell r="D20" t="str">
            <v>Elaboración de informes</v>
          </cell>
        </row>
        <row r="21">
          <cell r="D21" t="str">
            <v>Elaboración de informes de gestion gubernamental estudios y/o DNP</v>
          </cell>
        </row>
        <row r="22">
          <cell r="D22" t="str">
            <v>Elaboración, publicación y socialización del Plan Nacional de Desarrollo</v>
          </cell>
        </row>
        <row r="23">
          <cell r="D23" t="str">
            <v xml:space="preserve">Emisión conceptos previos modificaciones EICE  Y SEM con el régimen de aquellas </v>
          </cell>
        </row>
        <row r="24">
          <cell r="D24" t="str">
            <v>Emisión de conceptos para modificaciones y autorizaciones relacionadas con la ejecución del presupuesto de inversión</v>
          </cell>
        </row>
        <row r="25">
          <cell r="D25" t="str">
            <v>Emisión de conceptos para proyectos de cooperación internacional</v>
          </cell>
        </row>
        <row r="26">
          <cell r="D26" t="str">
            <v xml:space="preserve">Evaluación de Políticas Estratégicas </v>
          </cell>
        </row>
        <row r="27">
          <cell r="D27" t="str">
            <v>Evaluación integral de  las entidades territoriales</v>
          </cell>
        </row>
        <row r="28">
          <cell r="D28" t="str">
            <v>Evaluación y Seguimiento al Sistema de Control Interno</v>
          </cell>
        </row>
        <row r="29">
          <cell r="D29" t="str">
            <v>Formulación y seguimiento a la planeación institucional</v>
          </cell>
        </row>
        <row r="30">
          <cell r="D30" t="str">
            <v>Gestión de la seguridad de la información</v>
          </cell>
        </row>
        <row r="31">
          <cell r="D31" t="str">
            <v>Gestión de Proyectos</v>
          </cell>
        </row>
        <row r="32">
          <cell r="D32" t="str">
            <v>Gestion del Talento Humano</v>
          </cell>
        </row>
        <row r="33">
          <cell r="D33" t="str">
            <v>Gestión documental</v>
          </cell>
        </row>
        <row r="34">
          <cell r="D34" t="str">
            <v>Gestión Judicial</v>
          </cell>
        </row>
        <row r="35">
          <cell r="D35" t="str">
            <v>Jurisdicción coactiva</v>
          </cell>
        </row>
        <row r="36">
          <cell r="D36" t="str">
            <v>Liquidación y distribución de  excedentes financieros y destinación de utilidades</v>
          </cell>
        </row>
        <row r="37">
          <cell r="D37" t="str">
            <v>Procesamiento y Consolidación de Información social</v>
          </cell>
        </row>
        <row r="38">
          <cell r="D38" t="str">
            <v>Programación presupuestal</v>
          </cell>
        </row>
        <row r="39">
          <cell r="D39" t="str">
            <v>Programación presupuestal de la inversión de las Empresas Industriales y Comerciales del Estado y Sociedades de Economía Mixta con el régimen de aquellas</v>
          </cell>
        </row>
        <row r="40">
          <cell r="D40" t="str">
            <v>Programación presupuestal de la inversión del presupuesto General de la Nación</v>
          </cell>
        </row>
        <row r="41">
          <cell r="D41" t="str">
            <v>Proyectos de tics</v>
          </cell>
        </row>
        <row r="42">
          <cell r="D42" t="str">
            <v>Publicaciones</v>
          </cell>
        </row>
        <row r="43">
          <cell r="D43" t="str">
            <v xml:space="preserve">Quejas Reclamos y Sugerencias </v>
          </cell>
        </row>
        <row r="44">
          <cell r="D44" t="str">
            <v>Regalías</v>
          </cell>
        </row>
        <row r="45">
          <cell r="D45" t="str">
            <v>Seguimiento a documentos CONPES</v>
          </cell>
        </row>
        <row r="46">
          <cell r="D46" t="str">
            <v xml:space="preserve">Seguimiento a los Sistemas de Gestión </v>
          </cell>
        </row>
        <row r="47">
          <cell r="D47" t="str">
            <v>Seguimiento a proyectos de inversión publica del PGN</v>
          </cell>
        </row>
        <row r="48">
          <cell r="D48" t="str">
            <v>Seguimiento agenda legislativa</v>
          </cell>
        </row>
        <row r="49">
          <cell r="D49" t="str">
            <v>Seguimiento al Plan Nacional de Desarrollo</v>
          </cell>
        </row>
        <row r="50">
          <cell r="D50" t="str">
            <v>Seguimiento al sistema general de participaciones</v>
          </cell>
        </row>
        <row r="51">
          <cell r="D51" t="str">
            <v xml:space="preserve">Servicios de Tecnología de Información y Comunicaciones </v>
          </cell>
        </row>
      </sheetData>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ologia de Activos"/>
      <sheetName val="Criterios de Valorizacion"/>
    </sheetNames>
    <sheetDataSet>
      <sheetData sheetId="0">
        <row r="1">
          <cell r="Z1" t="str">
            <v>B</v>
          </cell>
        </row>
        <row r="2">
          <cell r="Z2" t="str">
            <v>M</v>
          </cell>
        </row>
        <row r="3">
          <cell r="Z3" t="str">
            <v>A</v>
          </cell>
        </row>
        <row r="4">
          <cell r="A4" t="str">
            <v>Información</v>
          </cell>
          <cell r="B4" t="str">
            <v>Software</v>
          </cell>
          <cell r="C4" t="str">
            <v>Fisicos</v>
          </cell>
          <cell r="D4" t="str">
            <v>Personas</v>
          </cell>
          <cell r="E4" t="str">
            <v>Imagen y reputacion</v>
          </cell>
        </row>
        <row r="5">
          <cell r="D5" t="str">
            <v>Empleados que manejen información</v>
          </cell>
        </row>
        <row r="6">
          <cell r="D6" t="str">
            <v>Proveedores</v>
          </cell>
        </row>
        <row r="7">
          <cell r="D7" t="str">
            <v>Clientes</v>
          </cell>
        </row>
      </sheetData>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sheetName val="Focos y resultados 2012-2014"/>
      <sheetName val="Marco estratégico 2011-2014"/>
      <sheetName val="Marco estratégico"/>
      <sheetName val="Proyectos inversión 2012"/>
    </sheetNames>
    <sheetDataSet>
      <sheetData sheetId="0"/>
      <sheetData sheetId="1"/>
      <sheetData sheetId="2"/>
      <sheetData sheetId="3">
        <row r="1">
          <cell r="B1" t="str">
            <v>1-Adelantarse a la realidad y liderar la planeación para el largo plazo</v>
          </cell>
        </row>
        <row r="2">
          <cell r="B2" t="str">
            <v>2-Administrar el sistema de información gerencial del Estado</v>
          </cell>
        </row>
        <row r="3">
          <cell r="B3" t="str">
            <v>3-Coordinar la formulación, puesta en marcha y monitoreo de las políticas públicas, planes y programas para el cumplimiento del PND 2010-2014</v>
          </cell>
        </row>
        <row r="4">
          <cell r="B4" t="str">
            <v>4-Consolidar el documento CONPES como instrumento estratégico de política</v>
          </cell>
        </row>
        <row r="5">
          <cell r="B5" t="str">
            <v xml:space="preserve">5- Articular la Planeación Nacional con la Regional </v>
          </cell>
        </row>
        <row r="6">
          <cell r="B6" t="str">
            <v>6-Fomentar procesos de desarrollo regional</v>
          </cell>
        </row>
        <row r="7">
          <cell r="B7" t="str">
            <v>7-Incorporar los resultados del seguimiento y evaluación de políticas públicas en el proceso de toma de decisiones</v>
          </cell>
        </row>
        <row r="8">
          <cell r="B8" t="str">
            <v>8-Hacer simulaciones de política pública, planes y programas</v>
          </cell>
        </row>
        <row r="9">
          <cell r="B9" t="str">
            <v>9-Promover una mayor eficiencia del gasto público</v>
          </cell>
        </row>
        <row r="10">
          <cell r="B10" t="str">
            <v>10-Liderar la construcción del portafolio de proyectos del País e impulsar la estructuración de estos proyectos</v>
          </cell>
        </row>
        <row r="11">
          <cell r="B11" t="str">
            <v>11-Liderar cuando se le asigne, las respuestas a temas puntuales y urgentes del Estado</v>
          </cell>
        </row>
        <row r="12">
          <cell r="B12" t="str">
            <v>12-Institucionalizar los temas una vez estos se hayan diseñado</v>
          </cell>
        </row>
        <row r="13">
          <cell r="B13" t="str">
            <v>13-Asegurar que la estructura institucional responda al rol del DNP</v>
          </cell>
        </row>
        <row r="14">
          <cell r="B14" t="str">
            <v>14-Desarrollar una estrategia de gestión del talento humano</v>
          </cell>
        </row>
        <row r="15">
          <cell r="B15" t="str">
            <v>15-Optimizar los tiempos de ejecución de los planes de trabajo</v>
          </cell>
        </row>
      </sheetData>
      <sheetData sheetId="4"/>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fondoadaptacion.gov.co/index.php/component/sppagebuilder/?view=page&amp;id=406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800C0-6A96-4C68-AC04-FF37D3538A8F}">
  <dimension ref="A1:AV144"/>
  <sheetViews>
    <sheetView workbookViewId="0">
      <selection activeCell="H98" sqref="H98"/>
    </sheetView>
  </sheetViews>
  <sheetFormatPr baseColWidth="10" defaultRowHeight="11.25" x14ac:dyDescent="0.2"/>
  <cols>
    <col min="1" max="1" width="6.140625" style="11" customWidth="1"/>
    <col min="2" max="2" width="27.140625" style="12" customWidth="1"/>
    <col min="3" max="3" width="35.5703125" style="11" customWidth="1"/>
    <col min="4" max="4" width="18.140625" style="11" customWidth="1"/>
    <col min="5" max="5" width="47.85546875" style="11" customWidth="1"/>
    <col min="6" max="6" width="23.5703125" style="11" customWidth="1"/>
    <col min="7" max="8" width="34.7109375" style="11" customWidth="1"/>
    <col min="9" max="9" width="26.42578125" style="11" customWidth="1"/>
    <col min="10" max="10" width="22" style="11" customWidth="1"/>
    <col min="11" max="11" width="20.140625" style="11" customWidth="1"/>
    <col min="12" max="16384" width="11.42578125" style="11"/>
  </cols>
  <sheetData>
    <row r="1" spans="1:48" ht="33" customHeight="1" x14ac:dyDescent="0.2">
      <c r="B1" s="4" t="s">
        <v>77</v>
      </c>
    </row>
    <row r="2" spans="1:48" ht="20.25" customHeight="1" x14ac:dyDescent="0.2"/>
    <row r="3" spans="1:48" ht="20.25" customHeight="1" x14ac:dyDescent="0.2">
      <c r="A3" s="8">
        <v>1</v>
      </c>
      <c r="B3" s="125" t="s">
        <v>344</v>
      </c>
      <c r="C3" s="126"/>
      <c r="D3" s="126"/>
      <c r="E3" s="126"/>
      <c r="F3" s="126"/>
    </row>
    <row r="4" spans="1:48" ht="12" customHeight="1" x14ac:dyDescent="0.2">
      <c r="B4" s="11">
        <v>1</v>
      </c>
      <c r="C4" s="11" t="s">
        <v>349</v>
      </c>
    </row>
    <row r="5" spans="1:48" ht="12" customHeight="1" x14ac:dyDescent="0.2">
      <c r="B5" s="11">
        <v>4</v>
      </c>
      <c r="C5" s="11" t="s">
        <v>352</v>
      </c>
    </row>
    <row r="6" spans="1:48" ht="12" customHeight="1" x14ac:dyDescent="0.2">
      <c r="B6" s="11"/>
      <c r="C6" s="11" t="s">
        <v>336</v>
      </c>
      <c r="D6" s="11" t="s">
        <v>435</v>
      </c>
    </row>
    <row r="7" spans="1:48" ht="12" customHeight="1" x14ac:dyDescent="0.2">
      <c r="B7" s="11">
        <v>2</v>
      </c>
      <c r="C7" s="11" t="s">
        <v>350</v>
      </c>
    </row>
    <row r="8" spans="1:48" ht="12" customHeight="1" x14ac:dyDescent="0.2">
      <c r="B8" s="11">
        <v>3</v>
      </c>
      <c r="C8" s="11" t="s">
        <v>351</v>
      </c>
    </row>
    <row r="9" spans="1:48" ht="12" customHeight="1" x14ac:dyDescent="0.2">
      <c r="B9" s="11">
        <v>5</v>
      </c>
      <c r="C9" s="11" t="s">
        <v>353</v>
      </c>
    </row>
    <row r="10" spans="1:48" ht="20.25" customHeight="1" x14ac:dyDescent="0.2"/>
    <row r="11" spans="1:48" ht="22.5" customHeight="1" x14ac:dyDescent="0.2">
      <c r="A11" s="8">
        <v>2</v>
      </c>
      <c r="B11" s="125" t="s">
        <v>194</v>
      </c>
      <c r="C11" s="126"/>
      <c r="D11" s="126"/>
      <c r="E11" s="127"/>
      <c r="F11" s="9"/>
    </row>
    <row r="12" spans="1:48" x14ac:dyDescent="0.2">
      <c r="B12" s="13"/>
      <c r="C12" s="13"/>
    </row>
    <row r="13" spans="1:48" x14ac:dyDescent="0.2">
      <c r="A13" s="14"/>
      <c r="B13" s="13" t="s">
        <v>369</v>
      </c>
      <c r="C13" s="13" t="s">
        <v>21</v>
      </c>
      <c r="D13" s="128" t="s">
        <v>74</v>
      </c>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row>
    <row r="14" spans="1:48" x14ac:dyDescent="0.2">
      <c r="A14" s="14"/>
      <c r="B14" s="13" t="s">
        <v>370</v>
      </c>
      <c r="C14" s="13" t="s">
        <v>21</v>
      </c>
      <c r="D14" s="128" t="s">
        <v>438</v>
      </c>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row>
    <row r="15" spans="1:48" x14ac:dyDescent="0.2">
      <c r="A15" s="14"/>
      <c r="B15" s="13" t="s">
        <v>371</v>
      </c>
      <c r="C15" s="13" t="s">
        <v>21</v>
      </c>
      <c r="D15" s="128" t="s">
        <v>75</v>
      </c>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c r="AO15" s="128"/>
      <c r="AP15" s="128"/>
      <c r="AQ15" s="128"/>
      <c r="AR15" s="128"/>
      <c r="AS15" s="128"/>
      <c r="AT15" s="128"/>
      <c r="AU15" s="128"/>
      <c r="AV15" s="128"/>
    </row>
    <row r="16" spans="1:48" x14ac:dyDescent="0.2">
      <c r="A16" s="14"/>
      <c r="B16" s="13" t="s">
        <v>372</v>
      </c>
      <c r="C16" s="13" t="s">
        <v>21</v>
      </c>
      <c r="D16" s="128" t="s">
        <v>76</v>
      </c>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row>
    <row r="17" spans="1:48" x14ac:dyDescent="0.2">
      <c r="A17" s="14"/>
      <c r="B17" s="13" t="s">
        <v>373</v>
      </c>
      <c r="C17" s="13" t="s">
        <v>20</v>
      </c>
      <c r="D17" s="128" t="s">
        <v>439</v>
      </c>
      <c r="E17" s="128"/>
      <c r="F17" s="128"/>
      <c r="G17" s="128"/>
      <c r="H17" s="128"/>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8"/>
      <c r="AI17" s="128"/>
      <c r="AJ17" s="128"/>
      <c r="AK17" s="128"/>
      <c r="AL17" s="128"/>
      <c r="AM17" s="128"/>
      <c r="AN17" s="128"/>
      <c r="AO17" s="128"/>
      <c r="AP17" s="128"/>
      <c r="AQ17" s="128"/>
      <c r="AR17" s="128"/>
      <c r="AS17" s="128"/>
      <c r="AT17" s="128"/>
      <c r="AU17" s="128"/>
      <c r="AV17" s="128"/>
    </row>
    <row r="18" spans="1:48" x14ac:dyDescent="0.2">
      <c r="A18" s="14"/>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row>
    <row r="20" spans="1:48" x14ac:dyDescent="0.2">
      <c r="A20" s="8">
        <v>3</v>
      </c>
      <c r="B20" s="125" t="s">
        <v>345</v>
      </c>
      <c r="C20" s="126"/>
      <c r="D20" s="126"/>
      <c r="E20" s="127"/>
      <c r="F20" s="9"/>
    </row>
    <row r="21" spans="1:48" x14ac:dyDescent="0.2">
      <c r="B21" s="12">
        <v>1</v>
      </c>
      <c r="C21" s="11" t="s">
        <v>354</v>
      </c>
    </row>
    <row r="22" spans="1:48" x14ac:dyDescent="0.2">
      <c r="B22" s="12">
        <v>2</v>
      </c>
      <c r="C22" s="11" t="s">
        <v>440</v>
      </c>
    </row>
    <row r="23" spans="1:48" x14ac:dyDescent="0.2">
      <c r="B23" s="12">
        <v>3</v>
      </c>
      <c r="C23" s="11" t="s">
        <v>355</v>
      </c>
    </row>
    <row r="24" spans="1:48" x14ac:dyDescent="0.2">
      <c r="B24" s="12">
        <v>4</v>
      </c>
      <c r="C24" s="89" t="s">
        <v>356</v>
      </c>
    </row>
    <row r="25" spans="1:48" x14ac:dyDescent="0.2">
      <c r="B25" s="12">
        <v>5</v>
      </c>
      <c r="C25" s="20" t="s">
        <v>357</v>
      </c>
    </row>
    <row r="27" spans="1:48" x14ac:dyDescent="0.2">
      <c r="A27" s="8">
        <v>4</v>
      </c>
      <c r="B27" s="125" t="s">
        <v>433</v>
      </c>
      <c r="C27" s="126"/>
      <c r="D27" s="126"/>
      <c r="E27" s="127"/>
      <c r="F27" s="9"/>
    </row>
    <row r="29" spans="1:48" ht="33.75" x14ac:dyDescent="0.2">
      <c r="B29" s="30" t="s">
        <v>387</v>
      </c>
      <c r="C29" s="128" t="s">
        <v>380</v>
      </c>
      <c r="D29" s="128"/>
      <c r="E29" s="128"/>
      <c r="F29" s="128"/>
    </row>
    <row r="30" spans="1:48" ht="33.75" x14ac:dyDescent="0.2">
      <c r="B30" s="30" t="s">
        <v>388</v>
      </c>
      <c r="C30" s="128" t="s">
        <v>381</v>
      </c>
      <c r="D30" s="128"/>
      <c r="E30" s="128"/>
      <c r="F30" s="128"/>
    </row>
    <row r="31" spans="1:48" ht="33.75" x14ac:dyDescent="0.2">
      <c r="B31" s="30" t="s">
        <v>389</v>
      </c>
      <c r="C31" s="128" t="s">
        <v>382</v>
      </c>
      <c r="D31" s="128"/>
      <c r="E31" s="128"/>
      <c r="F31" s="128"/>
    </row>
    <row r="32" spans="1:48" ht="33.75" x14ac:dyDescent="0.2">
      <c r="B32" s="30" t="s">
        <v>390</v>
      </c>
      <c r="C32" s="128" t="s">
        <v>383</v>
      </c>
      <c r="D32" s="128"/>
      <c r="E32" s="128"/>
      <c r="F32" s="128"/>
    </row>
    <row r="33" spans="1:6" ht="33.75" x14ac:dyDescent="0.2">
      <c r="B33" s="30" t="s">
        <v>391</v>
      </c>
      <c r="C33" s="128" t="s">
        <v>386</v>
      </c>
      <c r="D33" s="128"/>
      <c r="E33" s="128"/>
      <c r="F33" s="128"/>
    </row>
    <row r="34" spans="1:6" ht="33.75" x14ac:dyDescent="0.2">
      <c r="B34" s="30" t="s">
        <v>392</v>
      </c>
      <c r="C34" s="128" t="s">
        <v>385</v>
      </c>
      <c r="D34" s="128"/>
      <c r="E34" s="128"/>
      <c r="F34" s="128"/>
    </row>
    <row r="35" spans="1:6" ht="45" x14ac:dyDescent="0.2">
      <c r="B35" s="30" t="s">
        <v>393</v>
      </c>
      <c r="C35" s="128" t="s">
        <v>384</v>
      </c>
      <c r="D35" s="128"/>
      <c r="E35" s="128"/>
      <c r="F35" s="128"/>
    </row>
    <row r="38" spans="1:6" x14ac:dyDescent="0.2">
      <c r="A38" s="8">
        <v>4</v>
      </c>
      <c r="B38" s="125" t="s">
        <v>87</v>
      </c>
      <c r="C38" s="126"/>
      <c r="D38" s="126"/>
      <c r="E38" s="127"/>
      <c r="F38" s="9"/>
    </row>
    <row r="39" spans="1:6" x14ac:dyDescent="0.2">
      <c r="B39" s="11"/>
    </row>
    <row r="40" spans="1:6" x14ac:dyDescent="0.2">
      <c r="B40" s="13" t="s">
        <v>375</v>
      </c>
      <c r="C40" s="11" t="s">
        <v>78</v>
      </c>
    </row>
    <row r="41" spans="1:6" x14ac:dyDescent="0.2">
      <c r="B41" s="13" t="s">
        <v>410</v>
      </c>
      <c r="C41" s="11" t="s">
        <v>79</v>
      </c>
    </row>
    <row r="42" spans="1:6" x14ac:dyDescent="0.2">
      <c r="B42" s="13" t="s">
        <v>416</v>
      </c>
      <c r="C42" s="11" t="s">
        <v>82</v>
      </c>
    </row>
    <row r="43" spans="1:6" x14ac:dyDescent="0.2">
      <c r="B43" s="13" t="s">
        <v>374</v>
      </c>
      <c r="C43" s="15" t="s">
        <v>359</v>
      </c>
    </row>
    <row r="44" spans="1:6" x14ac:dyDescent="0.2">
      <c r="B44" s="13" t="s">
        <v>377</v>
      </c>
      <c r="C44" s="11" t="s">
        <v>31</v>
      </c>
    </row>
    <row r="45" spans="1:6" x14ac:dyDescent="0.2">
      <c r="B45" s="13" t="s">
        <v>415</v>
      </c>
      <c r="C45" s="11" t="s">
        <v>91</v>
      </c>
    </row>
    <row r="46" spans="1:6" x14ac:dyDescent="0.2">
      <c r="B46" s="13" t="s">
        <v>441</v>
      </c>
      <c r="C46" s="11" t="s">
        <v>376</v>
      </c>
    </row>
    <row r="47" spans="1:6" x14ac:dyDescent="0.2">
      <c r="B47" s="13" t="s">
        <v>379</v>
      </c>
      <c r="C47" s="11" t="s">
        <v>89</v>
      </c>
    </row>
    <row r="48" spans="1:6" x14ac:dyDescent="0.2">
      <c r="B48" s="12" t="s">
        <v>414</v>
      </c>
      <c r="C48" s="11" t="s">
        <v>90</v>
      </c>
      <c r="D48" s="20">
        <v>10</v>
      </c>
    </row>
    <row r="49" spans="1:6" x14ac:dyDescent="0.2">
      <c r="B49" s="12" t="s">
        <v>411</v>
      </c>
      <c r="C49" s="11" t="s">
        <v>80</v>
      </c>
      <c r="D49" s="20">
        <v>2</v>
      </c>
    </row>
    <row r="50" spans="1:6" x14ac:dyDescent="0.2">
      <c r="B50" s="13" t="s">
        <v>442</v>
      </c>
      <c r="C50" s="11" t="s">
        <v>81</v>
      </c>
      <c r="D50" s="20">
        <v>2</v>
      </c>
    </row>
    <row r="51" spans="1:6" x14ac:dyDescent="0.2">
      <c r="B51" s="13" t="s">
        <v>378</v>
      </c>
      <c r="C51" s="11" t="s">
        <v>83</v>
      </c>
      <c r="D51" s="20">
        <v>2</v>
      </c>
    </row>
    <row r="52" spans="1:6" x14ac:dyDescent="0.2">
      <c r="B52" s="13" t="s">
        <v>412</v>
      </c>
      <c r="C52" s="11" t="s">
        <v>30</v>
      </c>
      <c r="D52" s="20">
        <v>2</v>
      </c>
    </row>
    <row r="53" spans="1:6" x14ac:dyDescent="0.2">
      <c r="B53" s="13" t="s">
        <v>443</v>
      </c>
      <c r="C53" s="11" t="s">
        <v>29</v>
      </c>
      <c r="D53" s="20">
        <v>2</v>
      </c>
    </row>
    <row r="54" spans="1:6" x14ac:dyDescent="0.2">
      <c r="B54" s="13" t="s">
        <v>413</v>
      </c>
      <c r="C54" s="11" t="s">
        <v>88</v>
      </c>
      <c r="D54" s="20">
        <v>2</v>
      </c>
    </row>
    <row r="55" spans="1:6" x14ac:dyDescent="0.2">
      <c r="B55" s="12" t="s">
        <v>192</v>
      </c>
      <c r="C55" s="11" t="s">
        <v>7</v>
      </c>
    </row>
    <row r="57" spans="1:6" x14ac:dyDescent="0.2">
      <c r="A57" s="8">
        <v>5</v>
      </c>
      <c r="B57" s="125" t="s">
        <v>193</v>
      </c>
      <c r="C57" s="126"/>
      <c r="D57" s="126"/>
      <c r="E57" s="127"/>
      <c r="F57" s="9"/>
    </row>
    <row r="58" spans="1:6" x14ac:dyDescent="0.2">
      <c r="B58" s="10"/>
      <c r="C58" s="10"/>
      <c r="D58" s="10"/>
      <c r="E58" s="10"/>
      <c r="F58" s="10"/>
    </row>
    <row r="59" spans="1:6" x14ac:dyDescent="0.2">
      <c r="B59" s="13" t="s">
        <v>32</v>
      </c>
      <c r="C59" s="11" t="s">
        <v>33</v>
      </c>
    </row>
    <row r="60" spans="1:6" x14ac:dyDescent="0.2">
      <c r="B60" s="12" t="s">
        <v>34</v>
      </c>
      <c r="C60" s="11" t="s">
        <v>84</v>
      </c>
    </row>
    <row r="61" spans="1:6" x14ac:dyDescent="0.2">
      <c r="B61" s="12" t="s">
        <v>35</v>
      </c>
      <c r="C61" s="11" t="s">
        <v>85</v>
      </c>
    </row>
    <row r="65" spans="1:6" hidden="1" x14ac:dyDescent="0.2">
      <c r="A65" s="8"/>
      <c r="B65" s="125" t="s">
        <v>295</v>
      </c>
      <c r="C65" s="126"/>
      <c r="D65" s="126"/>
      <c r="E65" s="127"/>
      <c r="F65" s="9"/>
    </row>
    <row r="66" spans="1:6" hidden="1" x14ac:dyDescent="0.2">
      <c r="B66" s="10"/>
      <c r="C66" s="10"/>
      <c r="D66" s="10"/>
      <c r="E66" s="10"/>
      <c r="F66" s="10"/>
    </row>
    <row r="67" spans="1:6" hidden="1" x14ac:dyDescent="0.2">
      <c r="B67" s="17">
        <v>1</v>
      </c>
      <c r="C67" s="18" t="s">
        <v>36</v>
      </c>
      <c r="D67" s="18" t="s">
        <v>37</v>
      </c>
    </row>
    <row r="68" spans="1:6" hidden="1" x14ac:dyDescent="0.2">
      <c r="B68" s="17">
        <v>2</v>
      </c>
      <c r="C68" s="19" t="s">
        <v>38</v>
      </c>
      <c r="D68" s="19" t="s">
        <v>39</v>
      </c>
    </row>
    <row r="69" spans="1:6" hidden="1" x14ac:dyDescent="0.2">
      <c r="B69" s="17">
        <v>3</v>
      </c>
      <c r="C69" s="19" t="s">
        <v>40</v>
      </c>
      <c r="D69" s="19" t="s">
        <v>41</v>
      </c>
    </row>
    <row r="70" spans="1:6" hidden="1" x14ac:dyDescent="0.2">
      <c r="B70" s="17">
        <v>4</v>
      </c>
      <c r="C70" s="19" t="s">
        <v>42</v>
      </c>
      <c r="D70" s="19" t="s">
        <v>43</v>
      </c>
    </row>
    <row r="71" spans="1:6" hidden="1" x14ac:dyDescent="0.2">
      <c r="B71" s="17">
        <v>5</v>
      </c>
      <c r="C71" s="19" t="s">
        <v>44</v>
      </c>
      <c r="D71" s="19" t="s">
        <v>45</v>
      </c>
    </row>
    <row r="72" spans="1:6" hidden="1" x14ac:dyDescent="0.2">
      <c r="B72" s="17">
        <v>6</v>
      </c>
      <c r="C72" s="19" t="s">
        <v>46</v>
      </c>
      <c r="D72" s="19" t="s">
        <v>195</v>
      </c>
    </row>
    <row r="73" spans="1:6" hidden="1" x14ac:dyDescent="0.2">
      <c r="B73" s="17">
        <v>7</v>
      </c>
      <c r="C73" s="19" t="s">
        <v>47</v>
      </c>
      <c r="D73" s="19" t="s">
        <v>48</v>
      </c>
    </row>
    <row r="74" spans="1:6" ht="56.25" hidden="1" x14ac:dyDescent="0.2">
      <c r="B74" s="17">
        <v>8</v>
      </c>
      <c r="C74" s="19" t="s">
        <v>49</v>
      </c>
      <c r="D74" s="24" t="s">
        <v>196</v>
      </c>
    </row>
    <row r="75" spans="1:6" hidden="1" x14ac:dyDescent="0.2"/>
    <row r="76" spans="1:6" hidden="1" x14ac:dyDescent="0.2"/>
    <row r="77" spans="1:6" x14ac:dyDescent="0.2">
      <c r="A77" s="8">
        <v>6</v>
      </c>
      <c r="B77" s="125" t="s">
        <v>305</v>
      </c>
      <c r="C77" s="126"/>
      <c r="D77" s="126"/>
      <c r="E77" s="127"/>
      <c r="F77" s="9"/>
    </row>
    <row r="79" spans="1:6" x14ac:dyDescent="0.2">
      <c r="B79" s="12" t="s">
        <v>303</v>
      </c>
      <c r="C79" s="11" t="s">
        <v>360</v>
      </c>
      <c r="D79" s="11" t="s">
        <v>361</v>
      </c>
      <c r="E79" s="11" t="s">
        <v>304</v>
      </c>
    </row>
    <row r="80" spans="1:6" ht="101.25" x14ac:dyDescent="0.2">
      <c r="B80" s="25">
        <v>1</v>
      </c>
      <c r="C80" s="12" t="s">
        <v>362</v>
      </c>
      <c r="D80" s="14">
        <v>1</v>
      </c>
      <c r="E80" s="128" t="s">
        <v>302</v>
      </c>
      <c r="F80" s="128"/>
    </row>
    <row r="81" spans="1:12" ht="36" customHeight="1" x14ac:dyDescent="0.2">
      <c r="B81" s="25">
        <v>2</v>
      </c>
      <c r="C81" s="12" t="s">
        <v>363</v>
      </c>
      <c r="D81" s="14">
        <v>9</v>
      </c>
      <c r="E81" s="128" t="s">
        <v>301</v>
      </c>
      <c r="F81" s="128"/>
    </row>
    <row r="82" spans="1:12" ht="67.5" x14ac:dyDescent="0.2">
      <c r="B82" s="25">
        <v>3</v>
      </c>
      <c r="C82" s="12" t="s">
        <v>444</v>
      </c>
      <c r="D82" s="14">
        <v>10</v>
      </c>
      <c r="E82" s="128" t="s">
        <v>300</v>
      </c>
      <c r="F82" s="128"/>
    </row>
    <row r="83" spans="1:12" ht="135" x14ac:dyDescent="0.2">
      <c r="B83" s="25">
        <v>4</v>
      </c>
      <c r="C83" s="12" t="s">
        <v>364</v>
      </c>
      <c r="D83" s="14">
        <v>11</v>
      </c>
      <c r="E83" s="128" t="s">
        <v>299</v>
      </c>
      <c r="F83" s="128"/>
    </row>
    <row r="84" spans="1:12" ht="22.5" x14ac:dyDescent="0.2">
      <c r="B84" s="25">
        <v>5</v>
      </c>
      <c r="C84" s="12" t="s">
        <v>365</v>
      </c>
      <c r="D84" s="14">
        <v>12</v>
      </c>
      <c r="E84" s="128" t="s">
        <v>298</v>
      </c>
      <c r="F84" s="128"/>
    </row>
    <row r="85" spans="1:12" ht="45" x14ac:dyDescent="0.2">
      <c r="B85" s="25">
        <v>6</v>
      </c>
      <c r="C85" s="12" t="s">
        <v>366</v>
      </c>
      <c r="D85" s="14">
        <v>13</v>
      </c>
      <c r="E85" s="128" t="s">
        <v>297</v>
      </c>
      <c r="F85" s="128"/>
    </row>
    <row r="86" spans="1:12" ht="33.75" x14ac:dyDescent="0.2">
      <c r="B86" s="25">
        <v>7</v>
      </c>
      <c r="C86" s="12" t="s">
        <v>367</v>
      </c>
      <c r="D86" s="14">
        <v>14</v>
      </c>
      <c r="E86" s="128" t="s">
        <v>296</v>
      </c>
      <c r="F86" s="128"/>
    </row>
    <row r="87" spans="1:12" x14ac:dyDescent="0.2">
      <c r="B87" s="25">
        <v>8</v>
      </c>
      <c r="C87" s="11" t="s">
        <v>368</v>
      </c>
      <c r="D87" s="14">
        <v>15</v>
      </c>
      <c r="E87" s="128" t="s">
        <v>294</v>
      </c>
      <c r="F87" s="128"/>
    </row>
    <row r="89" spans="1:12" x14ac:dyDescent="0.2">
      <c r="A89" s="8">
        <v>7</v>
      </c>
      <c r="B89" s="125" t="s">
        <v>86</v>
      </c>
      <c r="C89" s="126"/>
      <c r="D89" s="126"/>
      <c r="E89" s="127"/>
      <c r="F89" s="9"/>
    </row>
    <row r="91" spans="1:12" x14ac:dyDescent="0.2">
      <c r="B91" s="6">
        <v>45382</v>
      </c>
    </row>
    <row r="92" spans="1:12" x14ac:dyDescent="0.2">
      <c r="B92" s="6">
        <v>45473</v>
      </c>
    </row>
    <row r="93" spans="1:12" x14ac:dyDescent="0.2">
      <c r="B93" s="6">
        <v>45565</v>
      </c>
    </row>
    <row r="94" spans="1:12" x14ac:dyDescent="0.2">
      <c r="B94" s="6">
        <v>45657</v>
      </c>
    </row>
    <row r="96" spans="1:12" x14ac:dyDescent="0.2">
      <c r="A96" s="8">
        <v>8</v>
      </c>
      <c r="B96" s="4" t="s">
        <v>92</v>
      </c>
      <c r="C96" s="4" t="s">
        <v>56</v>
      </c>
      <c r="D96" s="4" t="s">
        <v>92</v>
      </c>
      <c r="E96" s="4" t="s">
        <v>57</v>
      </c>
      <c r="F96" s="4" t="s">
        <v>58</v>
      </c>
      <c r="G96" s="4" t="s">
        <v>69</v>
      </c>
      <c r="H96" s="4" t="s">
        <v>260</v>
      </c>
      <c r="I96" s="4" t="s">
        <v>191</v>
      </c>
      <c r="J96" s="5" t="s">
        <v>51</v>
      </c>
      <c r="K96" s="5" t="s">
        <v>50</v>
      </c>
      <c r="L96" s="5" t="s">
        <v>311</v>
      </c>
    </row>
    <row r="97" spans="2:12" x14ac:dyDescent="0.2">
      <c r="B97" s="11" t="s">
        <v>93</v>
      </c>
      <c r="C97" s="11" t="s">
        <v>94</v>
      </c>
      <c r="D97" s="11" t="s">
        <v>95</v>
      </c>
      <c r="E97" s="11" t="s">
        <v>96</v>
      </c>
      <c r="F97" s="11" t="s">
        <v>284</v>
      </c>
      <c r="G97" s="11" t="s">
        <v>242</v>
      </c>
      <c r="H97" s="11" t="s">
        <v>243</v>
      </c>
      <c r="I97" s="11" t="s">
        <v>197</v>
      </c>
      <c r="J97" s="11" t="s">
        <v>261</v>
      </c>
      <c r="K97" s="12" t="s">
        <v>263</v>
      </c>
      <c r="L97" s="11" t="s">
        <v>312</v>
      </c>
    </row>
    <row r="98" spans="2:12" x14ac:dyDescent="0.2">
      <c r="B98" s="11" t="s">
        <v>97</v>
      </c>
      <c r="C98" s="11" t="s">
        <v>98</v>
      </c>
      <c r="D98" s="11" t="s">
        <v>99</v>
      </c>
      <c r="E98" s="11" t="s">
        <v>100</v>
      </c>
      <c r="F98" s="11" t="s">
        <v>286</v>
      </c>
      <c r="G98" s="11" t="s">
        <v>244</v>
      </c>
      <c r="H98" s="11" t="s">
        <v>243</v>
      </c>
      <c r="I98" s="11" t="s">
        <v>198</v>
      </c>
      <c r="J98" s="11" t="s">
        <v>262</v>
      </c>
      <c r="K98" s="11" t="s">
        <v>264</v>
      </c>
      <c r="L98" s="11" t="s">
        <v>313</v>
      </c>
    </row>
    <row r="99" spans="2:12" x14ac:dyDescent="0.2">
      <c r="B99" s="11" t="s">
        <v>101</v>
      </c>
      <c r="C99" s="11" t="s">
        <v>102</v>
      </c>
      <c r="D99" s="11" t="s">
        <v>103</v>
      </c>
      <c r="E99" s="11" t="s">
        <v>104</v>
      </c>
      <c r="F99" s="11" t="s">
        <v>285</v>
      </c>
      <c r="G99" s="11" t="s">
        <v>245</v>
      </c>
      <c r="H99" s="11" t="s">
        <v>246</v>
      </c>
      <c r="I99" s="11" t="s">
        <v>200</v>
      </c>
      <c r="J99" s="11" t="s">
        <v>271</v>
      </c>
      <c r="K99" s="11" t="s">
        <v>265</v>
      </c>
      <c r="L99" s="11" t="s">
        <v>314</v>
      </c>
    </row>
    <row r="100" spans="2:12" x14ac:dyDescent="0.2">
      <c r="B100" s="11" t="s">
        <v>105</v>
      </c>
      <c r="C100" s="11" t="s">
        <v>106</v>
      </c>
      <c r="D100" s="11" t="s">
        <v>107</v>
      </c>
      <c r="E100" s="11" t="s">
        <v>108</v>
      </c>
      <c r="F100" s="11" t="s">
        <v>358</v>
      </c>
      <c r="G100" s="11" t="s">
        <v>247</v>
      </c>
      <c r="H100" s="11" t="s">
        <v>248</v>
      </c>
      <c r="I100" s="11" t="s">
        <v>199</v>
      </c>
      <c r="J100" s="11" t="s">
        <v>272</v>
      </c>
      <c r="K100" s="11" t="s">
        <v>417</v>
      </c>
      <c r="L100" s="11" t="s">
        <v>315</v>
      </c>
    </row>
    <row r="101" spans="2:12" x14ac:dyDescent="0.2">
      <c r="B101" s="11" t="s">
        <v>109</v>
      </c>
      <c r="C101" s="11" t="s">
        <v>110</v>
      </c>
      <c r="D101" s="11" t="s">
        <v>111</v>
      </c>
      <c r="E101" s="11" t="s">
        <v>112</v>
      </c>
      <c r="G101" s="11" t="s">
        <v>241</v>
      </c>
      <c r="H101" s="11" t="s">
        <v>249</v>
      </c>
      <c r="I101" s="11" t="s">
        <v>201</v>
      </c>
      <c r="J101" s="11" t="s">
        <v>273</v>
      </c>
      <c r="K101" s="11" t="s">
        <v>266</v>
      </c>
      <c r="L101" s="11" t="s">
        <v>316</v>
      </c>
    </row>
    <row r="102" spans="2:12" x14ac:dyDescent="0.2">
      <c r="B102" s="11" t="s">
        <v>113</v>
      </c>
      <c r="C102" s="11" t="s">
        <v>114</v>
      </c>
      <c r="D102" s="11" t="s">
        <v>115</v>
      </c>
      <c r="E102" s="11" t="s">
        <v>116</v>
      </c>
      <c r="G102" s="11" t="s">
        <v>237</v>
      </c>
      <c r="H102" s="11" t="s">
        <v>248</v>
      </c>
      <c r="I102" s="11" t="s">
        <v>202</v>
      </c>
      <c r="J102" s="11" t="s">
        <v>274</v>
      </c>
      <c r="K102" s="11" t="s">
        <v>418</v>
      </c>
      <c r="L102" s="11" t="s">
        <v>317</v>
      </c>
    </row>
    <row r="103" spans="2:12" x14ac:dyDescent="0.2">
      <c r="B103" s="11" t="s">
        <v>117</v>
      </c>
      <c r="C103" s="11" t="s">
        <v>118</v>
      </c>
      <c r="D103" s="11" t="s">
        <v>119</v>
      </c>
      <c r="E103" s="11" t="s">
        <v>120</v>
      </c>
      <c r="G103" s="11" t="s">
        <v>239</v>
      </c>
      <c r="H103" s="11" t="s">
        <v>248</v>
      </c>
      <c r="I103" s="11" t="s">
        <v>192</v>
      </c>
      <c r="J103" s="11" t="s">
        <v>418</v>
      </c>
      <c r="K103" s="11" t="s">
        <v>419</v>
      </c>
      <c r="L103" s="11" t="s">
        <v>318</v>
      </c>
    </row>
    <row r="104" spans="2:12" x14ac:dyDescent="0.2">
      <c r="B104" s="11" t="s">
        <v>121</v>
      </c>
      <c r="C104" s="11" t="s">
        <v>122</v>
      </c>
      <c r="D104" s="11" t="s">
        <v>123</v>
      </c>
      <c r="E104" s="11" t="s">
        <v>124</v>
      </c>
      <c r="G104" s="11" t="s">
        <v>236</v>
      </c>
      <c r="H104" s="11" t="s">
        <v>248</v>
      </c>
      <c r="K104" s="11" t="s">
        <v>420</v>
      </c>
      <c r="L104" s="11" t="s">
        <v>319</v>
      </c>
    </row>
    <row r="105" spans="2:12" x14ac:dyDescent="0.2">
      <c r="B105" s="11" t="s">
        <v>125</v>
      </c>
      <c r="C105" s="11" t="s">
        <v>126</v>
      </c>
      <c r="D105" s="11" t="s">
        <v>127</v>
      </c>
      <c r="E105" s="11" t="s">
        <v>128</v>
      </c>
      <c r="G105" s="11" t="s">
        <v>238</v>
      </c>
      <c r="H105" s="11" t="s">
        <v>248</v>
      </c>
      <c r="K105" s="11" t="s">
        <v>445</v>
      </c>
      <c r="L105" s="11" t="s">
        <v>320</v>
      </c>
    </row>
    <row r="106" spans="2:12" x14ac:dyDescent="0.2">
      <c r="B106" s="11" t="s">
        <v>129</v>
      </c>
      <c r="C106" s="11" t="s">
        <v>130</v>
      </c>
      <c r="D106" s="11" t="s">
        <v>131</v>
      </c>
      <c r="E106" s="11" t="s">
        <v>132</v>
      </c>
      <c r="G106" s="11" t="s">
        <v>240</v>
      </c>
      <c r="H106" s="11" t="s">
        <v>259</v>
      </c>
      <c r="K106" s="11" t="s">
        <v>421</v>
      </c>
      <c r="L106" s="11" t="s">
        <v>321</v>
      </c>
    </row>
    <row r="107" spans="2:12" x14ac:dyDescent="0.2">
      <c r="B107" s="16" t="s">
        <v>182</v>
      </c>
      <c r="C107" s="11" t="s">
        <v>134</v>
      </c>
      <c r="D107" s="11" t="s">
        <v>135</v>
      </c>
      <c r="E107" s="11" t="s">
        <v>136</v>
      </c>
      <c r="G107" s="11" t="s">
        <v>250</v>
      </c>
      <c r="H107" s="11" t="s">
        <v>251</v>
      </c>
      <c r="K107" s="11" t="s">
        <v>422</v>
      </c>
      <c r="L107" s="11" t="s">
        <v>322</v>
      </c>
    </row>
    <row r="108" spans="2:12" x14ac:dyDescent="0.2">
      <c r="B108" s="11" t="s">
        <v>137</v>
      </c>
      <c r="C108" s="11" t="s">
        <v>138</v>
      </c>
      <c r="D108" s="11" t="s">
        <v>139</v>
      </c>
      <c r="E108" s="11" t="s">
        <v>140</v>
      </c>
      <c r="G108" s="11" t="s">
        <v>252</v>
      </c>
      <c r="H108" s="11" t="s">
        <v>253</v>
      </c>
      <c r="K108" s="11" t="s">
        <v>423</v>
      </c>
      <c r="L108" s="11" t="s">
        <v>323</v>
      </c>
    </row>
    <row r="109" spans="2:12" x14ac:dyDescent="0.2">
      <c r="B109" s="11"/>
      <c r="C109" s="11" t="s">
        <v>192</v>
      </c>
      <c r="D109" s="11" t="s">
        <v>141</v>
      </c>
      <c r="E109" s="11" t="s">
        <v>142</v>
      </c>
      <c r="G109" s="11" t="s">
        <v>254</v>
      </c>
      <c r="H109" s="11" t="s">
        <v>253</v>
      </c>
      <c r="K109" s="11" t="s">
        <v>424</v>
      </c>
    </row>
    <row r="110" spans="2:12" x14ac:dyDescent="0.2">
      <c r="B110" s="11"/>
      <c r="D110" s="11" t="s">
        <v>143</v>
      </c>
      <c r="E110" s="11" t="s">
        <v>144</v>
      </c>
      <c r="G110" s="11" t="s">
        <v>255</v>
      </c>
      <c r="H110" s="11" t="s">
        <v>256</v>
      </c>
      <c r="K110" s="11" t="s">
        <v>425</v>
      </c>
    </row>
    <row r="111" spans="2:12" x14ac:dyDescent="0.2">
      <c r="B111" s="11"/>
      <c r="D111" s="11" t="s">
        <v>145</v>
      </c>
      <c r="E111" s="11" t="s">
        <v>146</v>
      </c>
      <c r="G111" s="11" t="s">
        <v>257</v>
      </c>
      <c r="H111" s="11" t="s">
        <v>248</v>
      </c>
      <c r="K111" s="11" t="s">
        <v>426</v>
      </c>
    </row>
    <row r="112" spans="2:12" x14ac:dyDescent="0.2">
      <c r="B112" s="11"/>
      <c r="D112" s="11" t="s">
        <v>147</v>
      </c>
      <c r="E112" s="11" t="s">
        <v>148</v>
      </c>
      <c r="G112" s="11" t="s">
        <v>258</v>
      </c>
      <c r="H112" s="11" t="s">
        <v>256</v>
      </c>
      <c r="K112" s="11" t="s">
        <v>427</v>
      </c>
    </row>
    <row r="113" spans="2:11" x14ac:dyDescent="0.2">
      <c r="B113" s="11"/>
      <c r="D113" s="11" t="s">
        <v>149</v>
      </c>
      <c r="E113" s="11" t="s">
        <v>150</v>
      </c>
      <c r="G113" s="11" t="s">
        <v>190</v>
      </c>
      <c r="H113" s="11" t="s">
        <v>256</v>
      </c>
      <c r="K113" s="11" t="s">
        <v>446</v>
      </c>
    </row>
    <row r="114" spans="2:11" x14ac:dyDescent="0.2">
      <c r="B114" s="11"/>
      <c r="D114" s="11" t="s">
        <v>151</v>
      </c>
      <c r="E114" s="11" t="s">
        <v>152</v>
      </c>
      <c r="G114" s="11" t="s">
        <v>192</v>
      </c>
      <c r="K114" s="11" t="s">
        <v>447</v>
      </c>
    </row>
    <row r="115" spans="2:11" x14ac:dyDescent="0.2">
      <c r="B115" s="11"/>
      <c r="D115" s="11" t="s">
        <v>153</v>
      </c>
      <c r="E115" s="11" t="s">
        <v>154</v>
      </c>
      <c r="K115" s="11" t="s">
        <v>448</v>
      </c>
    </row>
    <row r="116" spans="2:11" x14ac:dyDescent="0.2">
      <c r="B116" s="11"/>
      <c r="D116" s="11" t="s">
        <v>133</v>
      </c>
      <c r="E116" s="11" t="s">
        <v>155</v>
      </c>
      <c r="K116" s="11" t="s">
        <v>449</v>
      </c>
    </row>
    <row r="117" spans="2:11" x14ac:dyDescent="0.2">
      <c r="B117" s="11"/>
      <c r="D117" s="11" t="s">
        <v>156</v>
      </c>
      <c r="E117" s="11" t="s">
        <v>157</v>
      </c>
      <c r="K117" s="11" t="s">
        <v>267</v>
      </c>
    </row>
    <row r="118" spans="2:11" x14ac:dyDescent="0.2">
      <c r="B118" s="11"/>
      <c r="D118" s="11" t="s">
        <v>158</v>
      </c>
      <c r="E118" s="11" t="s">
        <v>159</v>
      </c>
      <c r="K118" s="11" t="s">
        <v>42</v>
      </c>
    </row>
    <row r="119" spans="2:11" x14ac:dyDescent="0.2">
      <c r="B119" s="11"/>
      <c r="D119" s="11" t="s">
        <v>160</v>
      </c>
      <c r="E119" s="11" t="s">
        <v>161</v>
      </c>
      <c r="K119" s="11" t="s">
        <v>268</v>
      </c>
    </row>
    <row r="120" spans="2:11" x14ac:dyDescent="0.2">
      <c r="B120" s="11"/>
      <c r="D120" s="11" t="s">
        <v>162</v>
      </c>
      <c r="E120" s="11" t="s">
        <v>163</v>
      </c>
      <c r="K120" s="11" t="s">
        <v>269</v>
      </c>
    </row>
    <row r="121" spans="2:11" x14ac:dyDescent="0.2">
      <c r="B121" s="11"/>
      <c r="D121" s="11" t="s">
        <v>164</v>
      </c>
      <c r="E121" s="11" t="s">
        <v>165</v>
      </c>
      <c r="K121" s="11" t="s">
        <v>44</v>
      </c>
    </row>
    <row r="122" spans="2:11" x14ac:dyDescent="0.2">
      <c r="B122" s="11"/>
      <c r="D122" s="11" t="s">
        <v>166</v>
      </c>
      <c r="E122" s="11" t="s">
        <v>167</v>
      </c>
      <c r="K122" s="11" t="s">
        <v>270</v>
      </c>
    </row>
    <row r="123" spans="2:11" x14ac:dyDescent="0.2">
      <c r="B123" s="11"/>
      <c r="D123" s="11" t="s">
        <v>168</v>
      </c>
      <c r="E123" s="11" t="s">
        <v>169</v>
      </c>
      <c r="K123" s="11" t="s">
        <v>428</v>
      </c>
    </row>
    <row r="124" spans="2:11" x14ac:dyDescent="0.2">
      <c r="B124" s="11"/>
      <c r="D124" s="11" t="s">
        <v>170</v>
      </c>
      <c r="E124" s="11" t="s">
        <v>171</v>
      </c>
      <c r="K124" s="11" t="s">
        <v>429</v>
      </c>
    </row>
    <row r="125" spans="2:11" x14ac:dyDescent="0.2">
      <c r="B125" s="11"/>
      <c r="D125" s="11" t="s">
        <v>172</v>
      </c>
      <c r="E125" s="11" t="s">
        <v>173</v>
      </c>
      <c r="K125" s="11" t="s">
        <v>430</v>
      </c>
    </row>
    <row r="126" spans="2:11" x14ac:dyDescent="0.2">
      <c r="B126" s="11"/>
      <c r="D126" s="11" t="s">
        <v>174</v>
      </c>
      <c r="E126" s="11" t="s">
        <v>175</v>
      </c>
      <c r="K126" s="11" t="s">
        <v>431</v>
      </c>
    </row>
    <row r="127" spans="2:11" x14ac:dyDescent="0.2">
      <c r="B127" s="11"/>
      <c r="D127" s="11" t="s">
        <v>176</v>
      </c>
      <c r="E127" s="11" t="s">
        <v>177</v>
      </c>
      <c r="K127" s="11" t="s">
        <v>432</v>
      </c>
    </row>
    <row r="128" spans="2:11" x14ac:dyDescent="0.2">
      <c r="B128" s="11"/>
      <c r="D128" s="11" t="s">
        <v>178</v>
      </c>
      <c r="E128" s="11" t="s">
        <v>179</v>
      </c>
    </row>
    <row r="129" spans="1:8" x14ac:dyDescent="0.2">
      <c r="B129" s="11"/>
      <c r="D129" s="11" t="s">
        <v>180</v>
      </c>
      <c r="E129" s="11" t="s">
        <v>181</v>
      </c>
    </row>
    <row r="130" spans="1:8" x14ac:dyDescent="0.2">
      <c r="B130" s="11"/>
      <c r="D130" s="11" t="s">
        <v>182</v>
      </c>
      <c r="E130" s="11" t="s">
        <v>183</v>
      </c>
    </row>
    <row r="131" spans="1:8" x14ac:dyDescent="0.2">
      <c r="B131" s="11"/>
      <c r="D131" s="11" t="s">
        <v>184</v>
      </c>
      <c r="E131" s="11" t="s">
        <v>185</v>
      </c>
    </row>
    <row r="132" spans="1:8" x14ac:dyDescent="0.2">
      <c r="B132" s="11"/>
      <c r="D132" s="11" t="s">
        <v>186</v>
      </c>
      <c r="E132" s="11" t="s">
        <v>187</v>
      </c>
    </row>
    <row r="133" spans="1:8" x14ac:dyDescent="0.2">
      <c r="B133" s="11"/>
      <c r="D133" s="11" t="s">
        <v>188</v>
      </c>
      <c r="E133" s="11" t="s">
        <v>189</v>
      </c>
    </row>
    <row r="134" spans="1:8" x14ac:dyDescent="0.2">
      <c r="E134" s="11" t="s">
        <v>192</v>
      </c>
    </row>
    <row r="140" spans="1:8" x14ac:dyDescent="0.2">
      <c r="A140" s="8">
        <v>9</v>
      </c>
      <c r="B140" s="4" t="s">
        <v>5</v>
      </c>
      <c r="C140" s="4" t="s">
        <v>276</v>
      </c>
      <c r="D140" s="4" t="s">
        <v>277</v>
      </c>
      <c r="E140" s="4" t="s">
        <v>450</v>
      </c>
      <c r="F140" s="4"/>
      <c r="G140" s="4" t="s">
        <v>59</v>
      </c>
      <c r="H140" s="4" t="s">
        <v>283</v>
      </c>
    </row>
    <row r="141" spans="1:8" x14ac:dyDescent="0.2">
      <c r="B141" s="12" t="s">
        <v>8</v>
      </c>
      <c r="C141" s="11" t="s">
        <v>2</v>
      </c>
      <c r="D141" s="11" t="s">
        <v>278</v>
      </c>
      <c r="E141" s="11" t="s">
        <v>281</v>
      </c>
      <c r="G141" s="11" t="s">
        <v>282</v>
      </c>
      <c r="H141" s="11" t="s">
        <v>6</v>
      </c>
    </row>
    <row r="142" spans="1:8" x14ac:dyDescent="0.2">
      <c r="B142" s="12" t="s">
        <v>275</v>
      </c>
      <c r="C142" s="11" t="s">
        <v>1</v>
      </c>
      <c r="D142" s="11" t="s">
        <v>280</v>
      </c>
      <c r="E142" s="11" t="s">
        <v>14</v>
      </c>
      <c r="G142" s="11" t="s">
        <v>13</v>
      </c>
      <c r="H142" s="11" t="s">
        <v>10</v>
      </c>
    </row>
    <row r="143" spans="1:8" x14ac:dyDescent="0.2">
      <c r="B143" s="12" t="s">
        <v>9</v>
      </c>
      <c r="D143" s="11" t="s">
        <v>279</v>
      </c>
      <c r="E143" s="11" t="s">
        <v>461</v>
      </c>
      <c r="G143" s="11" t="s">
        <v>12</v>
      </c>
    </row>
    <row r="144" spans="1:8" x14ac:dyDescent="0.2">
      <c r="E144" s="11" t="s">
        <v>460</v>
      </c>
    </row>
  </sheetData>
  <mergeCells count="29">
    <mergeCell ref="E86:F86"/>
    <mergeCell ref="E87:F87"/>
    <mergeCell ref="E81:F81"/>
    <mergeCell ref="E82:F82"/>
    <mergeCell ref="E83:F83"/>
    <mergeCell ref="E84:F84"/>
    <mergeCell ref="E85:F85"/>
    <mergeCell ref="B38:E38"/>
    <mergeCell ref="B65:E65"/>
    <mergeCell ref="B57:E57"/>
    <mergeCell ref="B89:E89"/>
    <mergeCell ref="D13:AV13"/>
    <mergeCell ref="D14:AV14"/>
    <mergeCell ref="D15:AV15"/>
    <mergeCell ref="D16:AV16"/>
    <mergeCell ref="D17:AV17"/>
    <mergeCell ref="B77:E77"/>
    <mergeCell ref="C31:F31"/>
    <mergeCell ref="C32:F32"/>
    <mergeCell ref="C33:F33"/>
    <mergeCell ref="C34:F34"/>
    <mergeCell ref="C35:F35"/>
    <mergeCell ref="E80:F80"/>
    <mergeCell ref="B3:F3"/>
    <mergeCell ref="B20:E20"/>
    <mergeCell ref="B27:E27"/>
    <mergeCell ref="C29:F29"/>
    <mergeCell ref="C30:F30"/>
    <mergeCell ref="B11:E11"/>
  </mergeCells>
  <phoneticPr fontId="23" type="noConversion"/>
  <conditionalFormatting sqref="C67:D69">
    <cfRule type="cellIs" dxfId="37" priority="4" operator="equal">
      <formula>0</formula>
    </cfRule>
  </conditionalFormatting>
  <conditionalFormatting sqref="C73:D74">
    <cfRule type="cellIs" dxfId="36" priority="1" operator="equal">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F1899-9583-48AC-BC8A-5774A6617782}">
  <dimension ref="A1:P48"/>
  <sheetViews>
    <sheetView workbookViewId="0">
      <selection sqref="A1:A2"/>
    </sheetView>
  </sheetViews>
  <sheetFormatPr baseColWidth="10" defaultRowHeight="15" x14ac:dyDescent="0.25"/>
  <cols>
    <col min="1" max="1" width="21.5703125" customWidth="1"/>
    <col min="2" max="2" width="32" style="7" customWidth="1"/>
    <col min="7" max="10" width="11.42578125" customWidth="1"/>
  </cols>
  <sheetData>
    <row r="1" spans="1:16" ht="21" customHeight="1" x14ac:dyDescent="0.25">
      <c r="A1" s="147"/>
      <c r="B1" s="147" t="s">
        <v>453</v>
      </c>
      <c r="C1" s="147"/>
      <c r="D1" s="147"/>
      <c r="E1" s="147"/>
      <c r="F1" s="147"/>
      <c r="G1" s="147"/>
      <c r="H1" s="147"/>
      <c r="I1" s="147"/>
      <c r="J1" s="147"/>
      <c r="K1" s="147"/>
      <c r="L1" s="147"/>
      <c r="M1" s="147"/>
      <c r="N1" s="150"/>
      <c r="O1" s="151"/>
      <c r="P1" s="152"/>
    </row>
    <row r="2" spans="1:16" ht="72" customHeight="1" x14ac:dyDescent="0.25">
      <c r="A2" s="147"/>
      <c r="B2" s="148" t="s">
        <v>503</v>
      </c>
      <c r="C2" s="149"/>
      <c r="D2" s="149"/>
      <c r="E2" s="149"/>
      <c r="F2" s="149"/>
      <c r="G2" s="149"/>
      <c r="H2" s="149"/>
      <c r="I2" s="149"/>
      <c r="J2" s="149"/>
      <c r="K2" s="149"/>
      <c r="L2" s="149"/>
      <c r="M2" s="149"/>
      <c r="N2" s="153"/>
      <c r="O2" s="154"/>
      <c r="P2" s="155"/>
    </row>
    <row r="4" spans="1:16" x14ac:dyDescent="0.25">
      <c r="A4" s="21" t="s">
        <v>204</v>
      </c>
      <c r="B4" s="22" t="s">
        <v>0</v>
      </c>
      <c r="C4" s="156" t="s">
        <v>290</v>
      </c>
      <c r="D4" s="173"/>
      <c r="E4" s="173"/>
      <c r="F4" s="173"/>
      <c r="G4" s="173"/>
      <c r="H4" s="173"/>
      <c r="I4" s="173"/>
      <c r="J4" s="173"/>
      <c r="K4" s="173"/>
      <c r="L4" s="173"/>
      <c r="M4" s="173"/>
      <c r="N4" s="173"/>
      <c r="O4" s="173"/>
      <c r="P4" s="173"/>
    </row>
    <row r="5" spans="1:16" x14ac:dyDescent="0.25">
      <c r="A5" s="21" t="s">
        <v>205</v>
      </c>
      <c r="B5" s="22" t="s">
        <v>346</v>
      </c>
      <c r="C5" s="129" t="s">
        <v>497</v>
      </c>
      <c r="D5" s="176"/>
      <c r="E5" s="176"/>
      <c r="F5" s="176"/>
      <c r="G5" s="176"/>
      <c r="H5" s="176"/>
      <c r="I5" s="176"/>
      <c r="J5" s="176"/>
      <c r="K5" s="176"/>
      <c r="L5" s="176"/>
      <c r="M5" s="176"/>
      <c r="N5" s="176"/>
      <c r="O5" s="176"/>
      <c r="P5" s="177"/>
    </row>
    <row r="6" spans="1:16" ht="45" customHeight="1" x14ac:dyDescent="0.25">
      <c r="A6" s="21" t="s">
        <v>210</v>
      </c>
      <c r="B6" s="22" t="s">
        <v>348</v>
      </c>
      <c r="C6" s="129" t="s">
        <v>498</v>
      </c>
      <c r="D6" s="178"/>
      <c r="E6" s="178"/>
      <c r="F6" s="178"/>
      <c r="G6" s="178"/>
      <c r="H6" s="178"/>
      <c r="I6" s="178"/>
      <c r="J6" s="178"/>
      <c r="K6" s="178"/>
      <c r="L6" s="178"/>
      <c r="M6" s="178"/>
      <c r="N6" s="178"/>
      <c r="O6" s="178"/>
      <c r="P6" s="179"/>
    </row>
    <row r="7" spans="1:16" ht="36" customHeight="1" x14ac:dyDescent="0.25">
      <c r="A7" s="21" t="s">
        <v>206</v>
      </c>
      <c r="B7" s="22" t="s">
        <v>339</v>
      </c>
      <c r="C7" s="129" t="s">
        <v>457</v>
      </c>
      <c r="D7" s="178"/>
      <c r="E7" s="178"/>
      <c r="F7" s="178"/>
      <c r="G7" s="178"/>
      <c r="H7" s="178"/>
      <c r="I7" s="178"/>
      <c r="J7" s="178"/>
      <c r="K7" s="178"/>
      <c r="L7" s="178"/>
      <c r="M7" s="178"/>
      <c r="N7" s="178"/>
      <c r="O7" s="178"/>
      <c r="P7" s="179"/>
    </row>
    <row r="8" spans="1:16" ht="34.5" customHeight="1" x14ac:dyDescent="0.25">
      <c r="A8" s="21" t="s">
        <v>207</v>
      </c>
      <c r="B8" s="22" t="s">
        <v>67</v>
      </c>
      <c r="C8" s="156" t="s">
        <v>398</v>
      </c>
      <c r="D8" s="173"/>
      <c r="E8" s="173"/>
      <c r="F8" s="173"/>
      <c r="G8" s="173"/>
      <c r="H8" s="173"/>
      <c r="I8" s="173"/>
      <c r="J8" s="173"/>
      <c r="K8" s="173"/>
      <c r="L8" s="173"/>
      <c r="M8" s="173"/>
      <c r="N8" s="173"/>
      <c r="O8" s="173"/>
      <c r="P8" s="173"/>
    </row>
    <row r="9" spans="1:16" x14ac:dyDescent="0.25">
      <c r="A9" s="21" t="s">
        <v>208</v>
      </c>
      <c r="B9" s="22" t="s">
        <v>308</v>
      </c>
      <c r="C9" s="175" t="s">
        <v>334</v>
      </c>
      <c r="D9" s="173"/>
      <c r="E9" s="173"/>
      <c r="F9" s="173"/>
      <c r="G9" s="173"/>
      <c r="H9" s="173"/>
      <c r="I9" s="173"/>
      <c r="J9" s="173"/>
      <c r="K9" s="173"/>
      <c r="L9" s="173"/>
      <c r="M9" s="173"/>
      <c r="N9" s="173"/>
      <c r="O9" s="173"/>
      <c r="P9" s="173"/>
    </row>
    <row r="10" spans="1:16" ht="33" customHeight="1" x14ac:dyDescent="0.25">
      <c r="A10" s="21" t="s">
        <v>209</v>
      </c>
      <c r="B10" s="22" t="s">
        <v>338</v>
      </c>
      <c r="C10" s="149" t="s">
        <v>466</v>
      </c>
      <c r="D10" s="173"/>
      <c r="E10" s="173"/>
      <c r="F10" s="173"/>
      <c r="G10" s="173"/>
      <c r="H10" s="173"/>
      <c r="I10" s="173"/>
      <c r="J10" s="173"/>
      <c r="K10" s="173"/>
      <c r="L10" s="173"/>
      <c r="M10" s="173"/>
      <c r="N10" s="173"/>
      <c r="O10" s="173"/>
      <c r="P10" s="173"/>
    </row>
    <row r="11" spans="1:16" ht="33" customHeight="1" x14ac:dyDescent="0.25">
      <c r="A11" s="21" t="s">
        <v>211</v>
      </c>
      <c r="B11" s="22" t="s">
        <v>433</v>
      </c>
      <c r="C11" s="129" t="s">
        <v>499</v>
      </c>
      <c r="D11" s="178"/>
      <c r="E11" s="178"/>
      <c r="F11" s="178"/>
      <c r="G11" s="178"/>
      <c r="H11" s="178"/>
      <c r="I11" s="178"/>
      <c r="J11" s="178"/>
      <c r="K11" s="178"/>
      <c r="L11" s="178"/>
      <c r="M11" s="178"/>
      <c r="N11" s="178"/>
      <c r="O11" s="178"/>
      <c r="P11" s="179"/>
    </row>
    <row r="12" spans="1:16" ht="36.75" customHeight="1" x14ac:dyDescent="0.25">
      <c r="A12" s="21" t="s">
        <v>212</v>
      </c>
      <c r="B12" s="22" t="s">
        <v>56</v>
      </c>
      <c r="C12" s="156" t="s">
        <v>397</v>
      </c>
      <c r="D12" s="173"/>
      <c r="E12" s="173"/>
      <c r="F12" s="173"/>
      <c r="G12" s="173"/>
      <c r="H12" s="173"/>
      <c r="I12" s="173"/>
      <c r="J12" s="173"/>
      <c r="K12" s="173"/>
      <c r="L12" s="173"/>
      <c r="M12" s="173"/>
      <c r="N12" s="173"/>
      <c r="O12" s="173"/>
      <c r="P12" s="173"/>
    </row>
    <row r="13" spans="1:16" ht="33.75" customHeight="1" x14ac:dyDescent="0.25">
      <c r="A13" s="21" t="s">
        <v>213</v>
      </c>
      <c r="B13" s="22" t="s">
        <v>57</v>
      </c>
      <c r="C13" s="156" t="s">
        <v>396</v>
      </c>
      <c r="D13" s="173"/>
      <c r="E13" s="173"/>
      <c r="F13" s="173"/>
      <c r="G13" s="173"/>
      <c r="H13" s="173"/>
      <c r="I13" s="173"/>
      <c r="J13" s="173"/>
      <c r="K13" s="173"/>
      <c r="L13" s="173"/>
      <c r="M13" s="173"/>
      <c r="N13" s="173"/>
      <c r="O13" s="173"/>
      <c r="P13" s="173"/>
    </row>
    <row r="14" spans="1:16" ht="46.5" customHeight="1" x14ac:dyDescent="0.25">
      <c r="A14" s="21" t="s">
        <v>214</v>
      </c>
      <c r="B14" s="22" t="s">
        <v>394</v>
      </c>
      <c r="C14" s="149" t="s">
        <v>395</v>
      </c>
      <c r="D14" s="173"/>
      <c r="E14" s="173"/>
      <c r="F14" s="173"/>
      <c r="G14" s="173"/>
      <c r="H14" s="173"/>
      <c r="I14" s="173"/>
      <c r="J14" s="173"/>
      <c r="K14" s="173"/>
      <c r="L14" s="173"/>
      <c r="M14" s="173"/>
      <c r="N14" s="173"/>
      <c r="O14" s="173"/>
      <c r="P14" s="173"/>
    </row>
    <row r="15" spans="1:16" ht="35.25" customHeight="1" x14ac:dyDescent="0.25">
      <c r="A15" s="21" t="s">
        <v>215</v>
      </c>
      <c r="B15" s="22" t="s">
        <v>340</v>
      </c>
      <c r="C15" s="156" t="s">
        <v>399</v>
      </c>
      <c r="D15" s="173"/>
      <c r="E15" s="173"/>
      <c r="F15" s="173"/>
      <c r="G15" s="173"/>
      <c r="H15" s="173"/>
      <c r="I15" s="173"/>
      <c r="J15" s="173"/>
      <c r="K15" s="173"/>
      <c r="L15" s="173"/>
      <c r="M15" s="173"/>
      <c r="N15" s="173"/>
      <c r="O15" s="173"/>
      <c r="P15" s="173"/>
    </row>
    <row r="16" spans="1:16" ht="67.5" customHeight="1" x14ac:dyDescent="0.25">
      <c r="A16" s="21" t="s">
        <v>216</v>
      </c>
      <c r="B16" s="22" t="s">
        <v>454</v>
      </c>
      <c r="C16" s="149" t="s">
        <v>400</v>
      </c>
      <c r="D16" s="157"/>
      <c r="E16" s="157"/>
      <c r="F16" s="157"/>
      <c r="G16" s="157"/>
      <c r="H16" s="157"/>
      <c r="I16" s="157"/>
      <c r="J16" s="157"/>
      <c r="K16" s="157"/>
      <c r="L16" s="157"/>
      <c r="M16" s="157"/>
      <c r="N16" s="157"/>
      <c r="O16" s="157"/>
      <c r="P16" s="157"/>
    </row>
    <row r="17" spans="1:16" ht="57.75" customHeight="1" x14ac:dyDescent="0.25">
      <c r="A17" s="21" t="s">
        <v>217</v>
      </c>
      <c r="B17" s="22" t="s">
        <v>337</v>
      </c>
      <c r="C17" s="149" t="s">
        <v>500</v>
      </c>
      <c r="D17" s="173"/>
      <c r="E17" s="173"/>
      <c r="F17" s="173"/>
      <c r="G17" s="173"/>
      <c r="H17" s="173"/>
      <c r="I17" s="173"/>
      <c r="J17" s="173"/>
      <c r="K17" s="173"/>
      <c r="L17" s="173"/>
      <c r="M17" s="173"/>
      <c r="N17" s="173"/>
      <c r="O17" s="173"/>
      <c r="P17" s="173"/>
    </row>
    <row r="18" spans="1:16" ht="309.75" customHeight="1" x14ac:dyDescent="0.25">
      <c r="A18" s="21" t="s">
        <v>218</v>
      </c>
      <c r="B18" s="22" t="s">
        <v>11</v>
      </c>
      <c r="C18" s="159" t="s">
        <v>481</v>
      </c>
      <c r="D18" s="160"/>
      <c r="E18" s="160"/>
      <c r="F18" s="160"/>
      <c r="G18" s="160"/>
      <c r="H18" s="160"/>
      <c r="I18" s="144"/>
      <c r="J18" s="145"/>
      <c r="K18" s="145"/>
      <c r="L18" s="145"/>
      <c r="M18" s="145"/>
      <c r="N18" s="145"/>
      <c r="O18" s="145"/>
      <c r="P18" s="146"/>
    </row>
    <row r="19" spans="1:16" ht="45.75" customHeight="1" x14ac:dyDescent="0.25">
      <c r="A19" s="21" t="s">
        <v>219</v>
      </c>
      <c r="B19" s="22" t="s">
        <v>3</v>
      </c>
      <c r="C19" s="158" t="s">
        <v>482</v>
      </c>
      <c r="D19" s="157"/>
      <c r="E19" s="157"/>
      <c r="F19" s="157"/>
      <c r="G19" s="157"/>
      <c r="H19" s="157"/>
      <c r="I19" s="157"/>
      <c r="J19" s="157"/>
      <c r="K19" s="157"/>
      <c r="L19" s="157"/>
      <c r="M19" s="157"/>
      <c r="N19" s="157"/>
      <c r="O19" s="157"/>
      <c r="P19" s="157"/>
    </row>
    <row r="20" spans="1:16" ht="134.25" customHeight="1" x14ac:dyDescent="0.25">
      <c r="A20" s="21" t="s">
        <v>220</v>
      </c>
      <c r="B20" s="22" t="s">
        <v>4</v>
      </c>
      <c r="C20" s="149" t="s">
        <v>287</v>
      </c>
      <c r="D20" s="143"/>
      <c r="E20" s="143"/>
      <c r="F20" s="143"/>
      <c r="G20" s="143"/>
      <c r="H20" s="143"/>
      <c r="I20" s="144"/>
      <c r="J20" s="145"/>
      <c r="K20" s="145"/>
      <c r="L20" s="145"/>
      <c r="M20" s="145"/>
      <c r="N20" s="145"/>
      <c r="O20" s="145"/>
      <c r="P20" s="146"/>
    </row>
    <row r="21" spans="1:16" ht="30.75" customHeight="1" x14ac:dyDescent="0.25">
      <c r="A21" s="21" t="s">
        <v>221</v>
      </c>
      <c r="B21" s="22" t="s">
        <v>61</v>
      </c>
      <c r="C21" s="161" t="s">
        <v>288</v>
      </c>
      <c r="D21" s="162"/>
      <c r="E21" s="162"/>
      <c r="F21" s="162"/>
      <c r="G21" s="162"/>
      <c r="H21" s="162"/>
      <c r="I21" s="162"/>
      <c r="J21" s="162"/>
      <c r="K21" s="162"/>
      <c r="L21" s="162"/>
      <c r="M21" s="162"/>
      <c r="N21" s="162"/>
      <c r="O21" s="162"/>
      <c r="P21" s="163"/>
    </row>
    <row r="22" spans="1:16" ht="22.5" x14ac:dyDescent="0.25">
      <c r="A22" s="21" t="s">
        <v>222</v>
      </c>
      <c r="B22" s="22" t="s">
        <v>62</v>
      </c>
      <c r="C22" s="164"/>
      <c r="D22" s="165"/>
      <c r="E22" s="165"/>
      <c r="F22" s="165"/>
      <c r="G22" s="165"/>
      <c r="H22" s="165"/>
      <c r="I22" s="165"/>
      <c r="J22" s="165"/>
      <c r="K22" s="165"/>
      <c r="L22" s="165"/>
      <c r="M22" s="165"/>
      <c r="N22" s="165"/>
      <c r="O22" s="165"/>
      <c r="P22" s="166"/>
    </row>
    <row r="23" spans="1:16" ht="22.5" customHeight="1" x14ac:dyDescent="0.25">
      <c r="A23" s="21" t="s">
        <v>223</v>
      </c>
      <c r="B23" s="22" t="s">
        <v>63</v>
      </c>
      <c r="C23" s="167" t="s">
        <v>483</v>
      </c>
      <c r="D23" s="168"/>
      <c r="E23" s="168"/>
      <c r="F23" s="168"/>
      <c r="G23" s="168"/>
      <c r="H23" s="168"/>
      <c r="I23" s="168"/>
      <c r="J23" s="168"/>
      <c r="K23" s="168"/>
      <c r="L23" s="168"/>
      <c r="M23" s="168"/>
      <c r="N23" s="168"/>
      <c r="O23" s="168"/>
      <c r="P23" s="169"/>
    </row>
    <row r="24" spans="1:16" ht="22.5" x14ac:dyDescent="0.25">
      <c r="A24" s="21" t="s">
        <v>224</v>
      </c>
      <c r="B24" s="22" t="s">
        <v>64</v>
      </c>
      <c r="C24" s="170"/>
      <c r="D24" s="171"/>
      <c r="E24" s="171"/>
      <c r="F24" s="171"/>
      <c r="G24" s="171"/>
      <c r="H24" s="171"/>
      <c r="I24" s="171"/>
      <c r="J24" s="171"/>
      <c r="K24" s="171"/>
      <c r="L24" s="171"/>
      <c r="M24" s="171"/>
      <c r="N24" s="171"/>
      <c r="O24" s="171"/>
      <c r="P24" s="172"/>
    </row>
    <row r="25" spans="1:16" ht="51.75" customHeight="1" x14ac:dyDescent="0.25">
      <c r="A25" s="21" t="s">
        <v>225</v>
      </c>
      <c r="B25" s="22" t="s">
        <v>436</v>
      </c>
      <c r="C25" s="149" t="s">
        <v>484</v>
      </c>
      <c r="D25" s="173"/>
      <c r="E25" s="173"/>
      <c r="F25" s="173"/>
      <c r="G25" s="173"/>
      <c r="H25" s="173"/>
      <c r="I25" s="173"/>
      <c r="J25" s="173"/>
      <c r="K25" s="173"/>
      <c r="L25" s="173"/>
      <c r="M25" s="173"/>
      <c r="N25" s="173"/>
      <c r="O25" s="173"/>
      <c r="P25" s="173"/>
    </row>
    <row r="26" spans="1:16" ht="33.75" customHeight="1" x14ac:dyDescent="0.25">
      <c r="A26" s="21" t="s">
        <v>226</v>
      </c>
      <c r="B26" s="22" t="s">
        <v>60</v>
      </c>
      <c r="C26" s="158" t="s">
        <v>485</v>
      </c>
      <c r="D26" s="157"/>
      <c r="E26" s="157"/>
      <c r="F26" s="157"/>
      <c r="G26" s="157"/>
      <c r="H26" s="157"/>
      <c r="I26" s="157"/>
      <c r="J26" s="157"/>
      <c r="K26" s="157"/>
      <c r="L26" s="157"/>
      <c r="M26" s="157"/>
      <c r="N26" s="157"/>
      <c r="O26" s="157"/>
      <c r="P26" s="157"/>
    </row>
    <row r="27" spans="1:16" ht="40.5" customHeight="1" x14ac:dyDescent="0.25">
      <c r="A27" s="21" t="s">
        <v>227</v>
      </c>
      <c r="B27" s="22" t="s">
        <v>341</v>
      </c>
      <c r="C27" s="174" t="s">
        <v>402</v>
      </c>
      <c r="D27" s="130"/>
      <c r="E27" s="130"/>
      <c r="F27" s="130"/>
      <c r="G27" s="130"/>
      <c r="H27" s="130"/>
      <c r="I27" s="130"/>
      <c r="J27" s="130"/>
      <c r="K27" s="130"/>
      <c r="L27" s="130"/>
      <c r="M27" s="130"/>
      <c r="N27" s="130"/>
      <c r="O27" s="130"/>
      <c r="P27" s="131"/>
    </row>
    <row r="28" spans="1:16" ht="88.5" customHeight="1" x14ac:dyDescent="0.25">
      <c r="A28" s="21" t="s">
        <v>228</v>
      </c>
      <c r="B28" s="22" t="s">
        <v>70</v>
      </c>
      <c r="C28" s="173" t="s">
        <v>289</v>
      </c>
      <c r="D28" s="157"/>
      <c r="E28" s="157"/>
      <c r="F28" s="157"/>
      <c r="G28" s="157"/>
      <c r="H28" s="157"/>
      <c r="I28" s="157"/>
      <c r="J28" s="157"/>
      <c r="K28" s="157"/>
      <c r="L28" s="157"/>
      <c r="M28" s="157"/>
      <c r="N28" s="157"/>
      <c r="O28" s="157"/>
      <c r="P28" s="157"/>
    </row>
    <row r="29" spans="1:16" ht="108" customHeight="1" x14ac:dyDescent="0.25">
      <c r="A29" s="21" t="s">
        <v>229</v>
      </c>
      <c r="B29" s="22" t="s">
        <v>463</v>
      </c>
      <c r="C29" s="180" t="s">
        <v>459</v>
      </c>
      <c r="D29" s="157"/>
      <c r="E29" s="157"/>
      <c r="F29" s="157"/>
      <c r="G29" s="157"/>
      <c r="H29" s="157"/>
      <c r="I29" s="157"/>
      <c r="J29" s="157"/>
      <c r="K29" s="157"/>
      <c r="L29" s="157"/>
      <c r="M29" s="157"/>
      <c r="N29" s="157"/>
      <c r="O29" s="157"/>
      <c r="P29" s="157"/>
    </row>
    <row r="30" spans="1:16" ht="47.25" customHeight="1" x14ac:dyDescent="0.25">
      <c r="A30" s="21" t="s">
        <v>230</v>
      </c>
      <c r="B30" s="22" t="s">
        <v>71</v>
      </c>
      <c r="C30" s="156" t="s">
        <v>403</v>
      </c>
      <c r="D30" s="157"/>
      <c r="E30" s="157"/>
      <c r="F30" s="157"/>
      <c r="G30" s="157"/>
      <c r="H30" s="157"/>
      <c r="I30" s="157"/>
      <c r="J30" s="157"/>
      <c r="K30" s="157"/>
      <c r="L30" s="157"/>
      <c r="M30" s="157"/>
      <c r="N30" s="157"/>
      <c r="O30" s="157"/>
      <c r="P30" s="157"/>
    </row>
    <row r="31" spans="1:16" x14ac:dyDescent="0.25">
      <c r="A31" s="21" t="s">
        <v>231</v>
      </c>
      <c r="B31" s="23" t="s">
        <v>404</v>
      </c>
      <c r="C31" s="158" t="s">
        <v>486</v>
      </c>
      <c r="D31" s="157"/>
      <c r="E31" s="157"/>
      <c r="F31" s="157"/>
      <c r="G31" s="157"/>
      <c r="H31" s="157"/>
      <c r="I31" s="157"/>
      <c r="J31" s="157"/>
      <c r="K31" s="157"/>
      <c r="L31" s="157"/>
      <c r="M31" s="157"/>
      <c r="N31" s="157"/>
      <c r="O31" s="157"/>
      <c r="P31" s="157"/>
    </row>
    <row r="32" spans="1:16" x14ac:dyDescent="0.25">
      <c r="A32" s="21" t="s">
        <v>232</v>
      </c>
      <c r="B32" s="22" t="s">
        <v>72</v>
      </c>
      <c r="C32" s="138" t="s">
        <v>487</v>
      </c>
      <c r="D32" s="139"/>
      <c r="E32" s="139"/>
      <c r="F32" s="139"/>
      <c r="G32" s="139"/>
      <c r="H32" s="139"/>
      <c r="I32" s="139"/>
      <c r="J32" s="139"/>
      <c r="K32" s="139"/>
      <c r="L32" s="139"/>
      <c r="M32" s="139"/>
      <c r="N32" s="139"/>
      <c r="O32" s="139"/>
      <c r="P32" s="140"/>
    </row>
    <row r="33" spans="1:16" x14ac:dyDescent="0.25">
      <c r="A33" s="21" t="s">
        <v>233</v>
      </c>
      <c r="B33" s="22" t="s">
        <v>73</v>
      </c>
      <c r="C33" s="138" t="s">
        <v>488</v>
      </c>
      <c r="D33" s="139"/>
      <c r="E33" s="139"/>
      <c r="F33" s="139"/>
      <c r="G33" s="139"/>
      <c r="H33" s="139"/>
      <c r="I33" s="139"/>
      <c r="J33" s="139"/>
      <c r="K33" s="139"/>
      <c r="L33" s="139"/>
      <c r="M33" s="139"/>
      <c r="N33" s="139"/>
      <c r="O33" s="139"/>
      <c r="P33" s="140"/>
    </row>
    <row r="34" spans="1:16" x14ac:dyDescent="0.25">
      <c r="A34" s="21" t="s">
        <v>234</v>
      </c>
      <c r="B34" s="22" t="s">
        <v>51</v>
      </c>
      <c r="C34" s="134" t="s">
        <v>489</v>
      </c>
      <c r="D34" s="132"/>
      <c r="E34" s="132"/>
      <c r="F34" s="132"/>
      <c r="G34" s="132"/>
      <c r="H34" s="132"/>
      <c r="I34" s="132"/>
      <c r="J34" s="132"/>
      <c r="K34" s="132"/>
      <c r="L34" s="132"/>
      <c r="M34" s="132"/>
      <c r="N34" s="132"/>
      <c r="O34" s="132"/>
      <c r="P34" s="133"/>
    </row>
    <row r="35" spans="1:16" x14ac:dyDescent="0.25">
      <c r="A35" s="21" t="s">
        <v>235</v>
      </c>
      <c r="B35" s="22" t="s">
        <v>50</v>
      </c>
      <c r="C35" s="134" t="s">
        <v>490</v>
      </c>
      <c r="D35" s="132"/>
      <c r="E35" s="132"/>
      <c r="F35" s="132"/>
      <c r="G35" s="132"/>
      <c r="H35" s="132"/>
      <c r="I35" s="132"/>
      <c r="J35" s="132"/>
      <c r="K35" s="132"/>
      <c r="L35" s="132"/>
      <c r="M35" s="132"/>
      <c r="N35" s="132"/>
      <c r="O35" s="132"/>
      <c r="P35" s="133"/>
    </row>
    <row r="36" spans="1:16" ht="22.5" x14ac:dyDescent="0.25">
      <c r="A36" s="32" t="s">
        <v>405</v>
      </c>
      <c r="B36" s="22" t="s">
        <v>203</v>
      </c>
      <c r="C36" s="129" t="s">
        <v>491</v>
      </c>
      <c r="D36" s="132"/>
      <c r="E36" s="132"/>
      <c r="F36" s="132"/>
      <c r="G36" s="132"/>
      <c r="H36" s="132"/>
      <c r="I36" s="132"/>
      <c r="J36" s="132"/>
      <c r="K36" s="132"/>
      <c r="L36" s="132"/>
      <c r="M36" s="132"/>
      <c r="N36" s="132"/>
      <c r="O36" s="132"/>
      <c r="P36" s="133"/>
    </row>
    <row r="37" spans="1:16" ht="22.5" x14ac:dyDescent="0.25">
      <c r="A37" s="31" t="s">
        <v>406</v>
      </c>
      <c r="B37" s="22" t="s">
        <v>68</v>
      </c>
      <c r="C37" s="134" t="s">
        <v>474</v>
      </c>
      <c r="D37" s="132"/>
      <c r="E37" s="132"/>
      <c r="F37" s="132"/>
      <c r="G37" s="132"/>
      <c r="H37" s="132"/>
      <c r="I37" s="132"/>
      <c r="J37" s="132"/>
      <c r="K37" s="132"/>
      <c r="L37" s="132"/>
      <c r="M37" s="132"/>
      <c r="N37" s="132"/>
      <c r="O37" s="132"/>
      <c r="P37" s="133"/>
    </row>
    <row r="38" spans="1:16" ht="98.25" customHeight="1" x14ac:dyDescent="0.25">
      <c r="A38" s="32" t="s">
        <v>501</v>
      </c>
      <c r="B38" s="22" t="s">
        <v>464</v>
      </c>
      <c r="C38" s="129" t="s">
        <v>492</v>
      </c>
      <c r="D38" s="132"/>
      <c r="E38" s="132"/>
      <c r="F38" s="132"/>
      <c r="G38" s="132"/>
      <c r="H38" s="132"/>
      <c r="I38" s="132"/>
      <c r="J38" s="132"/>
      <c r="K38" s="132"/>
      <c r="L38" s="132"/>
      <c r="M38" s="132"/>
      <c r="N38" s="132"/>
      <c r="O38" s="132"/>
      <c r="P38" s="133"/>
    </row>
    <row r="39" spans="1:16" x14ac:dyDescent="0.25">
      <c r="A39" s="32" t="s">
        <v>465</v>
      </c>
      <c r="B39" s="22" t="s">
        <v>65</v>
      </c>
      <c r="C39" s="135" t="s">
        <v>291</v>
      </c>
      <c r="D39" s="136"/>
      <c r="E39" s="136"/>
      <c r="F39" s="136"/>
      <c r="G39" s="136"/>
      <c r="H39" s="136"/>
      <c r="I39" s="136"/>
      <c r="J39" s="136"/>
      <c r="K39" s="136"/>
      <c r="L39" s="136"/>
      <c r="M39" s="136"/>
      <c r="N39" s="136"/>
      <c r="O39" s="136"/>
      <c r="P39" s="137"/>
    </row>
    <row r="40" spans="1:16" x14ac:dyDescent="0.25">
      <c r="A40" s="33" t="s">
        <v>467</v>
      </c>
      <c r="B40" s="22" t="s">
        <v>342</v>
      </c>
      <c r="C40" s="138" t="s">
        <v>477</v>
      </c>
      <c r="D40" s="139"/>
      <c r="E40" s="139"/>
      <c r="F40" s="139"/>
      <c r="G40" s="139"/>
      <c r="H40" s="139"/>
      <c r="I40" s="139"/>
      <c r="J40" s="139"/>
      <c r="K40" s="139"/>
      <c r="L40" s="139"/>
      <c r="M40" s="139"/>
      <c r="N40" s="139"/>
      <c r="O40" s="139"/>
      <c r="P40" s="140"/>
    </row>
    <row r="41" spans="1:16" x14ac:dyDescent="0.25">
      <c r="A41" s="32" t="s">
        <v>468</v>
      </c>
      <c r="B41" s="22" t="s">
        <v>456</v>
      </c>
      <c r="C41" s="138" t="s">
        <v>478</v>
      </c>
      <c r="D41" s="139"/>
      <c r="E41" s="139"/>
      <c r="F41" s="139"/>
      <c r="G41" s="139"/>
      <c r="H41" s="139"/>
      <c r="I41" s="139"/>
      <c r="J41" s="139"/>
      <c r="K41" s="139"/>
      <c r="L41" s="139"/>
      <c r="M41" s="139"/>
      <c r="N41" s="139"/>
      <c r="O41" s="139"/>
      <c r="P41" s="140"/>
    </row>
    <row r="42" spans="1:16" x14ac:dyDescent="0.25">
      <c r="A42" s="32" t="s">
        <v>469</v>
      </c>
      <c r="B42" s="22" t="s">
        <v>437</v>
      </c>
      <c r="C42" s="138" t="s">
        <v>479</v>
      </c>
      <c r="D42" s="139"/>
      <c r="E42" s="139"/>
      <c r="F42" s="139"/>
      <c r="G42" s="139"/>
      <c r="H42" s="139"/>
      <c r="I42" s="139"/>
      <c r="J42" s="139"/>
      <c r="K42" s="139"/>
      <c r="L42" s="139"/>
      <c r="M42" s="139"/>
      <c r="N42" s="139"/>
      <c r="O42" s="139"/>
      <c r="P42" s="140"/>
    </row>
    <row r="43" spans="1:16" ht="82.5" customHeight="1" x14ac:dyDescent="0.25">
      <c r="A43" s="21"/>
      <c r="B43" s="22" t="s">
        <v>292</v>
      </c>
      <c r="C43" s="143" t="s">
        <v>335</v>
      </c>
      <c r="D43" s="143"/>
      <c r="E43" s="143"/>
      <c r="F43" s="143"/>
      <c r="G43" s="143"/>
      <c r="H43" s="143"/>
      <c r="I43" s="143"/>
      <c r="J43" s="143"/>
      <c r="K43" s="143"/>
      <c r="L43" s="143"/>
      <c r="M43" s="144"/>
      <c r="N43" s="145"/>
      <c r="O43" s="145"/>
      <c r="P43" s="146"/>
    </row>
    <row r="44" spans="1:16" x14ac:dyDescent="0.25">
      <c r="A44" s="32" t="s">
        <v>470</v>
      </c>
      <c r="B44" s="22" t="s">
        <v>455</v>
      </c>
      <c r="C44" s="138" t="s">
        <v>494</v>
      </c>
      <c r="D44" s="139"/>
      <c r="E44" s="139"/>
      <c r="F44" s="139"/>
      <c r="G44" s="139"/>
      <c r="H44" s="139"/>
      <c r="I44" s="139"/>
      <c r="J44" s="139"/>
      <c r="K44" s="139"/>
      <c r="L44" s="139"/>
      <c r="M44" s="139"/>
      <c r="N44" s="139"/>
      <c r="O44" s="139"/>
      <c r="P44" s="140"/>
    </row>
    <row r="45" spans="1:16" x14ac:dyDescent="0.25">
      <c r="A45" s="32" t="s">
        <v>471</v>
      </c>
      <c r="B45" s="22" t="s">
        <v>332</v>
      </c>
      <c r="C45" s="138" t="s">
        <v>493</v>
      </c>
      <c r="D45" s="139"/>
      <c r="E45" s="139"/>
      <c r="F45" s="139"/>
      <c r="G45" s="139"/>
      <c r="H45" s="139"/>
      <c r="I45" s="139"/>
      <c r="J45" s="139"/>
      <c r="K45" s="139"/>
      <c r="L45" s="139"/>
      <c r="M45" s="139"/>
      <c r="N45" s="139"/>
      <c r="O45" s="139"/>
      <c r="P45" s="140"/>
    </row>
    <row r="46" spans="1:16" ht="78" customHeight="1" x14ac:dyDescent="0.25">
      <c r="A46" s="34" t="s">
        <v>472</v>
      </c>
      <c r="B46" s="22" t="s">
        <v>333</v>
      </c>
      <c r="C46" s="134" t="s">
        <v>495</v>
      </c>
      <c r="D46" s="141"/>
      <c r="E46" s="141"/>
      <c r="F46" s="141"/>
      <c r="G46" s="141"/>
      <c r="H46" s="141"/>
      <c r="I46" s="141"/>
      <c r="J46" s="141"/>
      <c r="K46" s="141"/>
      <c r="L46" s="141"/>
      <c r="M46" s="141"/>
      <c r="N46" s="141"/>
      <c r="O46" s="141"/>
      <c r="P46" s="142"/>
    </row>
    <row r="47" spans="1:16" ht="78" customHeight="1" x14ac:dyDescent="0.25">
      <c r="A47" s="34" t="s">
        <v>473</v>
      </c>
      <c r="B47" s="22" t="s">
        <v>434</v>
      </c>
      <c r="C47" s="134" t="s">
        <v>496</v>
      </c>
      <c r="D47" s="141"/>
      <c r="E47" s="141"/>
      <c r="F47" s="141"/>
      <c r="G47" s="141"/>
      <c r="H47" s="141"/>
      <c r="I47" s="141"/>
      <c r="J47" s="141"/>
      <c r="K47" s="141"/>
      <c r="L47" s="141"/>
      <c r="M47" s="141"/>
      <c r="N47" s="141"/>
      <c r="O47" s="141"/>
      <c r="P47" s="142"/>
    </row>
    <row r="48" spans="1:16" ht="75" customHeight="1" x14ac:dyDescent="0.25">
      <c r="A48" s="29"/>
      <c r="B48" s="22" t="s">
        <v>293</v>
      </c>
      <c r="C48" s="129" t="s">
        <v>480</v>
      </c>
      <c r="D48" s="130"/>
      <c r="E48" s="130"/>
      <c r="F48" s="130"/>
      <c r="G48" s="130"/>
      <c r="H48" s="130"/>
      <c r="I48" s="130"/>
      <c r="J48" s="130"/>
      <c r="K48" s="130"/>
      <c r="L48" s="130"/>
      <c r="M48" s="130"/>
      <c r="N48" s="130"/>
      <c r="O48" s="130"/>
      <c r="P48" s="131"/>
    </row>
  </sheetData>
  <mergeCells count="50">
    <mergeCell ref="C32:P32"/>
    <mergeCell ref="C33:P33"/>
    <mergeCell ref="C5:P5"/>
    <mergeCell ref="C6:P6"/>
    <mergeCell ref="C7:P7"/>
    <mergeCell ref="C11:P11"/>
    <mergeCell ref="C29:P29"/>
    <mergeCell ref="C4:P4"/>
    <mergeCell ref="C8:P8"/>
    <mergeCell ref="C9:P9"/>
    <mergeCell ref="C10:P10"/>
    <mergeCell ref="C31:P31"/>
    <mergeCell ref="C17:P17"/>
    <mergeCell ref="C14:P14"/>
    <mergeCell ref="C15:P15"/>
    <mergeCell ref="C12:P12"/>
    <mergeCell ref="C13:P13"/>
    <mergeCell ref="C16:P16"/>
    <mergeCell ref="B1:M1"/>
    <mergeCell ref="B2:M2"/>
    <mergeCell ref="A1:A2"/>
    <mergeCell ref="N1:P2"/>
    <mergeCell ref="C30:P30"/>
    <mergeCell ref="C26:P26"/>
    <mergeCell ref="C18:H18"/>
    <mergeCell ref="C20:H20"/>
    <mergeCell ref="I20:P20"/>
    <mergeCell ref="I18:P18"/>
    <mergeCell ref="C21:P22"/>
    <mergeCell ref="C23:P24"/>
    <mergeCell ref="C28:P28"/>
    <mergeCell ref="C27:P27"/>
    <mergeCell ref="C19:P19"/>
    <mergeCell ref="C25:P25"/>
    <mergeCell ref="C48:P48"/>
    <mergeCell ref="C38:P38"/>
    <mergeCell ref="C35:P35"/>
    <mergeCell ref="C34:P34"/>
    <mergeCell ref="C37:P37"/>
    <mergeCell ref="C39:P39"/>
    <mergeCell ref="C36:P36"/>
    <mergeCell ref="C40:P40"/>
    <mergeCell ref="C41:P41"/>
    <mergeCell ref="C42:P42"/>
    <mergeCell ref="C44:P44"/>
    <mergeCell ref="C45:P45"/>
    <mergeCell ref="C46:P46"/>
    <mergeCell ref="C47:P47"/>
    <mergeCell ref="C43:L43"/>
    <mergeCell ref="M43:P4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12297-7073-41CF-B19A-6000A3C348F9}">
  <sheetPr>
    <pageSetUpPr fitToPage="1"/>
  </sheetPr>
  <dimension ref="A1:BF452"/>
  <sheetViews>
    <sheetView showGridLines="0" topLeftCell="N5" zoomScale="68" zoomScaleNormal="68" workbookViewId="0">
      <pane ySplit="1" topLeftCell="A6" activePane="bottomLeft" state="frozen"/>
      <selection activeCell="P5" sqref="P5"/>
      <selection pane="bottomLeft" activeCell="T75" sqref="T75"/>
    </sheetView>
  </sheetViews>
  <sheetFormatPr baseColWidth="10" defaultColWidth="11.42578125" defaultRowHeight="11.25" outlineLevelCol="2" x14ac:dyDescent="0.25"/>
  <cols>
    <col min="1" max="1" width="5.5703125" style="3" customWidth="1"/>
    <col min="2" max="2" width="8.140625" style="3" customWidth="1"/>
    <col min="3" max="3" width="15.5703125" style="3" customWidth="1"/>
    <col min="4" max="4" width="16.140625" style="3" customWidth="1"/>
    <col min="5" max="5" width="11.7109375" style="3" customWidth="1"/>
    <col min="6" max="6" width="15.28515625" style="3" customWidth="1"/>
    <col min="7" max="7" width="12.85546875" style="3" customWidth="1"/>
    <col min="8" max="8" width="16.42578125" style="3" customWidth="1"/>
    <col min="9" max="9" width="14.85546875" style="3" customWidth="1"/>
    <col min="10" max="10" width="11.7109375" style="3" customWidth="1"/>
    <col min="11" max="12" width="12.140625" style="3" customWidth="1"/>
    <col min="13" max="13" width="39" style="3" customWidth="1"/>
    <col min="14" max="14" width="18.140625" style="44" customWidth="1"/>
    <col min="15" max="15" width="25.42578125" style="45" customWidth="1"/>
    <col min="16" max="16" width="33.42578125" style="2" customWidth="1"/>
    <col min="17" max="17" width="22.5703125" style="2" customWidth="1"/>
    <col min="18" max="19" width="17" style="2" customWidth="1"/>
    <col min="20" max="21" width="15.85546875" style="2" customWidth="1"/>
    <col min="22" max="22" width="14.42578125" style="2" customWidth="1"/>
    <col min="23" max="24" width="34.85546875" style="2" customWidth="1"/>
    <col min="25" max="25" width="10.28515625" style="2" customWidth="1" outlineLevel="1"/>
    <col min="26" max="26" width="12.28515625" style="2" customWidth="1" outlineLevel="1"/>
    <col min="27" max="27" width="11.42578125" style="2" customWidth="1" outlineLevel="1"/>
    <col min="28" max="28" width="7.28515625" style="3" customWidth="1"/>
    <col min="29" max="30" width="12.28515625" style="2" customWidth="1"/>
    <col min="31" max="31" width="11.85546875" style="3" customWidth="1"/>
    <col min="32" max="32" width="10.5703125" style="3" customWidth="1"/>
    <col min="33" max="34" width="16.5703125" style="3" customWidth="1"/>
    <col min="35" max="37" width="6.5703125" style="2" customWidth="1"/>
    <col min="38" max="38" width="6.5703125" style="1" customWidth="1"/>
    <col min="39" max="41" width="6.5703125" style="2" customWidth="1"/>
    <col min="42" max="42" width="6.5703125" style="1" customWidth="1"/>
    <col min="43" max="45" width="6.5703125" style="2" customWidth="1"/>
    <col min="46" max="46" width="6.5703125" style="1" customWidth="1"/>
    <col min="47" max="49" width="6.5703125" style="2" customWidth="1"/>
    <col min="50" max="50" width="6.5703125" style="1" customWidth="1" outlineLevel="2"/>
    <col min="51" max="51" width="42.42578125" style="2" customWidth="1" outlineLevel="2"/>
    <col min="52" max="52" width="9.85546875" style="2" customWidth="1" outlineLevel="2"/>
    <col min="53" max="53" width="13.85546875" style="2" customWidth="1" outlineLevel="2"/>
    <col min="54" max="54" width="23.5703125" style="2" customWidth="1" outlineLevel="2"/>
    <col min="55" max="56" width="13.85546875" style="2" customWidth="1" outlineLevel="2"/>
    <col min="57" max="57" width="21.7109375" style="2" customWidth="1" outlineLevel="2"/>
    <col min="58" max="58" width="30.140625" style="2" customWidth="1" outlineLevel="2"/>
    <col min="59" max="16384" width="11.42578125" style="2"/>
  </cols>
  <sheetData>
    <row r="1" spans="1:58" s="1" customFormat="1" ht="14.25" customHeight="1" x14ac:dyDescent="0.25">
      <c r="A1" s="183" t="s">
        <v>309</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183"/>
      <c r="AL1" s="183"/>
      <c r="AM1" s="183"/>
      <c r="AN1" s="183"/>
      <c r="AO1" s="183"/>
      <c r="AP1" s="183"/>
      <c r="AQ1" s="183"/>
      <c r="AR1" s="183"/>
      <c r="AS1" s="183"/>
      <c r="AT1" s="183"/>
      <c r="AU1" s="183"/>
      <c r="AV1" s="183"/>
      <c r="AW1" s="183"/>
      <c r="AX1" s="183"/>
      <c r="AY1" s="183"/>
      <c r="AZ1" s="183"/>
      <c r="BA1" s="26"/>
      <c r="BB1" s="26"/>
      <c r="BC1" s="26"/>
      <c r="BD1" s="64" t="s">
        <v>325</v>
      </c>
      <c r="BE1" s="26" t="s">
        <v>326</v>
      </c>
      <c r="BF1" s="181"/>
    </row>
    <row r="2" spans="1:58" s="1" customFormat="1" ht="14.25" customHeight="1" x14ac:dyDescent="0.25">
      <c r="A2" s="183"/>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c r="AW2" s="183"/>
      <c r="AX2" s="183"/>
      <c r="AY2" s="183"/>
      <c r="AZ2" s="183"/>
      <c r="BA2" s="26"/>
      <c r="BB2" s="26"/>
      <c r="BC2" s="26"/>
      <c r="BD2" s="64" t="s">
        <v>327</v>
      </c>
      <c r="BE2" s="26" t="s">
        <v>329</v>
      </c>
      <c r="BF2" s="181"/>
    </row>
    <row r="3" spans="1:58" s="1" customFormat="1" ht="14.25" customHeight="1" x14ac:dyDescent="0.25">
      <c r="A3" s="183"/>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c r="AH3" s="183"/>
      <c r="AI3" s="183"/>
      <c r="AJ3" s="183"/>
      <c r="AK3" s="183"/>
      <c r="AL3" s="183"/>
      <c r="AM3" s="183"/>
      <c r="AN3" s="183"/>
      <c r="AO3" s="183"/>
      <c r="AP3" s="183"/>
      <c r="AQ3" s="183"/>
      <c r="AR3" s="183"/>
      <c r="AS3" s="183"/>
      <c r="AT3" s="183"/>
      <c r="AU3" s="183"/>
      <c r="AV3" s="183"/>
      <c r="AW3" s="183"/>
      <c r="AX3" s="183"/>
      <c r="AY3" s="183"/>
      <c r="AZ3" s="183"/>
      <c r="BA3" s="26"/>
      <c r="BB3" s="26"/>
      <c r="BC3" s="27"/>
      <c r="BD3" s="64" t="s">
        <v>328</v>
      </c>
      <c r="BE3" s="27">
        <v>45289</v>
      </c>
      <c r="BF3" s="181"/>
    </row>
    <row r="4" spans="1:58" s="1" customFormat="1" ht="20.25" customHeight="1" x14ac:dyDescent="0.25">
      <c r="A4" s="184" t="s">
        <v>306</v>
      </c>
      <c r="B4" s="184"/>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184"/>
      <c r="AI4" s="182" t="s">
        <v>66</v>
      </c>
      <c r="AJ4" s="182"/>
      <c r="AK4" s="182"/>
      <c r="AL4" s="182"/>
      <c r="AM4" s="182"/>
      <c r="AN4" s="182"/>
      <c r="AO4" s="182"/>
      <c r="AP4" s="182"/>
      <c r="AQ4" s="182"/>
      <c r="AR4" s="182"/>
      <c r="AS4" s="182"/>
      <c r="AT4" s="182"/>
      <c r="AU4" s="182"/>
      <c r="AV4" s="182"/>
      <c r="AW4" s="182"/>
      <c r="AX4" s="182"/>
      <c r="AY4" s="182"/>
      <c r="AZ4" s="182" t="s">
        <v>324</v>
      </c>
      <c r="BA4" s="182"/>
      <c r="BB4" s="182"/>
      <c r="BC4" s="182"/>
      <c r="BD4" s="182"/>
      <c r="BE4" s="182"/>
      <c r="BF4" s="182"/>
    </row>
    <row r="5" spans="1:58" s="1" customFormat="1" ht="75.75" customHeight="1" x14ac:dyDescent="0.25">
      <c r="A5" s="35" t="s">
        <v>0</v>
      </c>
      <c r="B5" s="35" t="s">
        <v>346</v>
      </c>
      <c r="C5" s="35" t="s">
        <v>347</v>
      </c>
      <c r="D5" s="35" t="s">
        <v>339</v>
      </c>
      <c r="E5" s="35" t="s">
        <v>307</v>
      </c>
      <c r="F5" s="35" t="s">
        <v>407</v>
      </c>
      <c r="G5" s="35" t="s">
        <v>408</v>
      </c>
      <c r="H5" s="35" t="s">
        <v>433</v>
      </c>
      <c r="I5" s="35" t="s">
        <v>56</v>
      </c>
      <c r="J5" s="35" t="s">
        <v>57</v>
      </c>
      <c r="K5" s="35" t="s">
        <v>394</v>
      </c>
      <c r="L5" s="35" t="s">
        <v>340</v>
      </c>
      <c r="M5" s="35" t="s">
        <v>401</v>
      </c>
      <c r="N5" s="35" t="s">
        <v>337</v>
      </c>
      <c r="O5" s="35" t="s">
        <v>11</v>
      </c>
      <c r="P5" s="35" t="s">
        <v>3</v>
      </c>
      <c r="Q5" s="35" t="s">
        <v>4</v>
      </c>
      <c r="R5" s="35" t="s">
        <v>61</v>
      </c>
      <c r="S5" s="35" t="s">
        <v>62</v>
      </c>
      <c r="T5" s="35" t="s">
        <v>63</v>
      </c>
      <c r="U5" s="35" t="s">
        <v>64</v>
      </c>
      <c r="V5" s="35" t="s">
        <v>436</v>
      </c>
      <c r="W5" s="35" t="s">
        <v>60</v>
      </c>
      <c r="X5" s="35" t="s">
        <v>409</v>
      </c>
      <c r="Y5" s="35" t="s">
        <v>70</v>
      </c>
      <c r="Z5" s="35" t="s">
        <v>462</v>
      </c>
      <c r="AA5" s="35" t="s">
        <v>71</v>
      </c>
      <c r="AB5" s="36" t="s">
        <v>343</v>
      </c>
      <c r="AC5" s="35" t="s">
        <v>72</v>
      </c>
      <c r="AD5" s="35" t="s">
        <v>73</v>
      </c>
      <c r="AE5" s="35" t="s">
        <v>51</v>
      </c>
      <c r="AF5" s="35" t="s">
        <v>50</v>
      </c>
      <c r="AG5" s="35" t="s">
        <v>475</v>
      </c>
      <c r="AH5" s="35" t="s">
        <v>68</v>
      </c>
      <c r="AI5" s="37" t="s">
        <v>24</v>
      </c>
      <c r="AJ5" s="37" t="s">
        <v>15</v>
      </c>
      <c r="AK5" s="37" t="s">
        <v>23</v>
      </c>
      <c r="AL5" s="38" t="s">
        <v>52</v>
      </c>
      <c r="AM5" s="37" t="s">
        <v>27</v>
      </c>
      <c r="AN5" s="37" t="s">
        <v>26</v>
      </c>
      <c r="AO5" s="37" t="s">
        <v>25</v>
      </c>
      <c r="AP5" s="38" t="s">
        <v>53</v>
      </c>
      <c r="AQ5" s="37" t="s">
        <v>28</v>
      </c>
      <c r="AR5" s="37" t="s">
        <v>22</v>
      </c>
      <c r="AS5" s="37" t="s">
        <v>16</v>
      </c>
      <c r="AT5" s="38" t="s">
        <v>54</v>
      </c>
      <c r="AU5" s="37" t="s">
        <v>17</v>
      </c>
      <c r="AV5" s="37" t="s">
        <v>18</v>
      </c>
      <c r="AW5" s="37" t="s">
        <v>19</v>
      </c>
      <c r="AX5" s="38" t="s">
        <v>55</v>
      </c>
      <c r="AY5" s="38" t="s">
        <v>65</v>
      </c>
      <c r="AZ5" s="38" t="s">
        <v>342</v>
      </c>
      <c r="BA5" s="38" t="s">
        <v>330</v>
      </c>
      <c r="BB5" s="38" t="s">
        <v>437</v>
      </c>
      <c r="BC5" s="38" t="s">
        <v>331</v>
      </c>
      <c r="BD5" s="38" t="s">
        <v>332</v>
      </c>
      <c r="BE5" s="37" t="s">
        <v>333</v>
      </c>
      <c r="BF5" s="37" t="s">
        <v>434</v>
      </c>
    </row>
    <row r="6" spans="1:58" s="28" customFormat="1" ht="78.75" x14ac:dyDescent="0.2">
      <c r="A6" s="39">
        <v>1</v>
      </c>
      <c r="B6" s="46" t="s">
        <v>502</v>
      </c>
      <c r="C6" s="61" t="s">
        <v>349</v>
      </c>
      <c r="D6" s="61" t="s">
        <v>354</v>
      </c>
      <c r="E6" s="62" t="s">
        <v>372</v>
      </c>
      <c r="F6" s="62" t="s">
        <v>238</v>
      </c>
      <c r="G6" s="63" t="s">
        <v>416</v>
      </c>
      <c r="H6" s="47" t="s">
        <v>387</v>
      </c>
      <c r="I6" s="62" t="s">
        <v>106</v>
      </c>
      <c r="J6" s="62" t="s">
        <v>142</v>
      </c>
      <c r="K6" s="62" t="s">
        <v>286</v>
      </c>
      <c r="L6" s="46"/>
      <c r="M6" s="46" t="s">
        <v>458</v>
      </c>
      <c r="N6" s="46"/>
      <c r="O6" s="75" t="s">
        <v>514</v>
      </c>
      <c r="P6" s="63" t="s">
        <v>522</v>
      </c>
      <c r="Q6" s="63" t="s">
        <v>523</v>
      </c>
      <c r="R6" s="63" t="s">
        <v>523</v>
      </c>
      <c r="S6" s="76" t="s">
        <v>192</v>
      </c>
      <c r="T6" s="76" t="s">
        <v>524</v>
      </c>
      <c r="U6" s="76" t="s">
        <v>192</v>
      </c>
      <c r="V6" s="62" t="s">
        <v>6</v>
      </c>
      <c r="W6" s="46"/>
      <c r="X6" s="46"/>
      <c r="Y6" s="62" t="s">
        <v>282</v>
      </c>
      <c r="Z6" s="62" t="s">
        <v>14</v>
      </c>
      <c r="AA6" s="62" t="s">
        <v>9</v>
      </c>
      <c r="AB6" s="78">
        <v>61</v>
      </c>
      <c r="AC6" s="79">
        <v>45292</v>
      </c>
      <c r="AD6" s="48">
        <v>45444</v>
      </c>
      <c r="AE6" s="62" t="s">
        <v>273</v>
      </c>
      <c r="AF6" s="62" t="s">
        <v>427</v>
      </c>
      <c r="AG6" s="40" t="s">
        <v>476</v>
      </c>
      <c r="AH6" s="62" t="s">
        <v>278</v>
      </c>
      <c r="AI6" s="50">
        <v>0</v>
      </c>
      <c r="AJ6" s="50">
        <v>0</v>
      </c>
      <c r="AK6" s="50">
        <v>0</v>
      </c>
      <c r="AL6" s="51">
        <f>+AI6+AJ6+AK6</f>
        <v>0</v>
      </c>
      <c r="AM6" s="50">
        <v>0</v>
      </c>
      <c r="AN6" s="50">
        <v>0</v>
      </c>
      <c r="AO6" s="50">
        <v>61</v>
      </c>
      <c r="AP6" s="51">
        <f>SUM(AM6:AO6)</f>
        <v>61</v>
      </c>
      <c r="AQ6" s="50">
        <v>0</v>
      </c>
      <c r="AR6" s="50">
        <v>0</v>
      </c>
      <c r="AS6" s="50">
        <v>0</v>
      </c>
      <c r="AT6" s="51">
        <f>SUM(AQ6:AS6)</f>
        <v>0</v>
      </c>
      <c r="AU6" s="50">
        <v>0</v>
      </c>
      <c r="AV6" s="50">
        <v>0</v>
      </c>
      <c r="AW6" s="50">
        <v>0</v>
      </c>
      <c r="AX6" s="51">
        <f>SUM(AU6:AW6)</f>
        <v>0</v>
      </c>
      <c r="AY6" s="42"/>
      <c r="AZ6" s="40" t="s">
        <v>310</v>
      </c>
      <c r="BA6" s="40"/>
      <c r="BB6" s="40" t="s">
        <v>451</v>
      </c>
      <c r="BC6" s="40"/>
      <c r="BD6" s="40"/>
      <c r="BE6" s="41"/>
      <c r="BF6" s="41"/>
    </row>
    <row r="7" spans="1:58" s="28" customFormat="1" ht="78.75" x14ac:dyDescent="0.2">
      <c r="A7" s="39">
        <v>2</v>
      </c>
      <c r="B7" s="46"/>
      <c r="C7" s="61" t="s">
        <v>349</v>
      </c>
      <c r="D7" s="61" t="s">
        <v>354</v>
      </c>
      <c r="E7" s="62" t="s">
        <v>372</v>
      </c>
      <c r="F7" s="62" t="s">
        <v>238</v>
      </c>
      <c r="G7" s="63" t="s">
        <v>416</v>
      </c>
      <c r="H7" s="47" t="s">
        <v>392</v>
      </c>
      <c r="I7" s="62" t="s">
        <v>106</v>
      </c>
      <c r="J7" s="62" t="s">
        <v>142</v>
      </c>
      <c r="K7" s="62" t="s">
        <v>286</v>
      </c>
      <c r="L7" s="46"/>
      <c r="M7" s="46"/>
      <c r="N7" s="46"/>
      <c r="O7" s="75" t="s">
        <v>514</v>
      </c>
      <c r="P7" s="63" t="s">
        <v>522</v>
      </c>
      <c r="Q7" s="63" t="s">
        <v>523</v>
      </c>
      <c r="R7" s="63" t="s">
        <v>523</v>
      </c>
      <c r="S7" s="62" t="s">
        <v>192</v>
      </c>
      <c r="T7" s="76" t="s">
        <v>524</v>
      </c>
      <c r="U7" s="76" t="s">
        <v>192</v>
      </c>
      <c r="V7" s="62" t="s">
        <v>6</v>
      </c>
      <c r="W7" s="46"/>
      <c r="X7" s="46"/>
      <c r="Y7" s="62" t="s">
        <v>282</v>
      </c>
      <c r="Z7" s="62" t="s">
        <v>14</v>
      </c>
      <c r="AA7" s="62" t="s">
        <v>9</v>
      </c>
      <c r="AB7" s="78">
        <v>270</v>
      </c>
      <c r="AC7" s="79">
        <v>45292</v>
      </c>
      <c r="AD7" s="48">
        <v>45518</v>
      </c>
      <c r="AE7" s="62" t="s">
        <v>273</v>
      </c>
      <c r="AF7" s="62" t="s">
        <v>427</v>
      </c>
      <c r="AG7" s="40" t="s">
        <v>476</v>
      </c>
      <c r="AH7" s="62" t="s">
        <v>278</v>
      </c>
      <c r="AI7" s="50">
        <v>0</v>
      </c>
      <c r="AJ7" s="50">
        <v>0</v>
      </c>
      <c r="AK7" s="50">
        <v>0</v>
      </c>
      <c r="AL7" s="51">
        <f t="shared" ref="AL7:AL64" si="0">+AI7+AJ7+AK7</f>
        <v>0</v>
      </c>
      <c r="AM7" s="50">
        <v>0</v>
      </c>
      <c r="AN7" s="50">
        <v>0</v>
      </c>
      <c r="AO7" s="50">
        <v>0</v>
      </c>
      <c r="AP7" s="51">
        <f t="shared" ref="AP7:AP64" si="1">SUM(AM7:AO7)</f>
        <v>0</v>
      </c>
      <c r="AQ7" s="50">
        <v>0</v>
      </c>
      <c r="AR7" s="50">
        <v>270</v>
      </c>
      <c r="AS7" s="50">
        <v>0</v>
      </c>
      <c r="AT7" s="51">
        <f t="shared" ref="AT7:AT64" si="2">SUM(AQ7:AS7)</f>
        <v>270</v>
      </c>
      <c r="AU7" s="50">
        <v>0</v>
      </c>
      <c r="AV7" s="50">
        <v>0</v>
      </c>
      <c r="AW7" s="50">
        <v>0</v>
      </c>
      <c r="AX7" s="51">
        <f t="shared" ref="AX7:AX64" si="3">SUM(AU7:AW7)</f>
        <v>0</v>
      </c>
      <c r="AY7" s="41"/>
      <c r="AZ7" s="40" t="str">
        <f t="shared" ref="AZ7:AZ8" si="4">+$AZ$6</f>
        <v>enero</v>
      </c>
      <c r="BA7" s="40"/>
      <c r="BB7" s="43" t="s">
        <v>452</v>
      </c>
      <c r="BC7" s="40"/>
      <c r="BD7" s="40"/>
      <c r="BE7" s="41"/>
      <c r="BF7" s="41"/>
    </row>
    <row r="8" spans="1:58" s="28" customFormat="1" ht="78.75" x14ac:dyDescent="0.2">
      <c r="A8" s="39">
        <v>3</v>
      </c>
      <c r="B8" s="46"/>
      <c r="C8" s="61" t="s">
        <v>349</v>
      </c>
      <c r="D8" s="61" t="s">
        <v>354</v>
      </c>
      <c r="E8" s="62" t="s">
        <v>372</v>
      </c>
      <c r="F8" s="62" t="s">
        <v>238</v>
      </c>
      <c r="G8" s="63" t="s">
        <v>416</v>
      </c>
      <c r="H8" s="47" t="s">
        <v>392</v>
      </c>
      <c r="I8" s="62" t="s">
        <v>106</v>
      </c>
      <c r="J8" s="62" t="s">
        <v>142</v>
      </c>
      <c r="K8" s="62" t="s">
        <v>286</v>
      </c>
      <c r="L8" s="46"/>
      <c r="M8" s="46"/>
      <c r="N8" s="46"/>
      <c r="O8" s="75" t="s">
        <v>514</v>
      </c>
      <c r="P8" s="63" t="s">
        <v>522</v>
      </c>
      <c r="Q8" s="63" t="s">
        <v>523</v>
      </c>
      <c r="R8" s="63" t="s">
        <v>523</v>
      </c>
      <c r="S8" s="62" t="s">
        <v>192</v>
      </c>
      <c r="T8" s="62" t="s">
        <v>524</v>
      </c>
      <c r="U8" s="62" t="s">
        <v>192</v>
      </c>
      <c r="V8" s="62" t="s">
        <v>6</v>
      </c>
      <c r="W8" s="46"/>
      <c r="X8" s="46"/>
      <c r="Y8" s="62" t="s">
        <v>282</v>
      </c>
      <c r="Z8" s="62" t="s">
        <v>14</v>
      </c>
      <c r="AA8" s="62" t="s">
        <v>9</v>
      </c>
      <c r="AB8" s="78">
        <v>64</v>
      </c>
      <c r="AC8" s="79">
        <v>45292</v>
      </c>
      <c r="AD8" s="48">
        <v>45292</v>
      </c>
      <c r="AE8" s="62" t="s">
        <v>273</v>
      </c>
      <c r="AF8" s="62" t="s">
        <v>427</v>
      </c>
      <c r="AG8" s="40" t="s">
        <v>476</v>
      </c>
      <c r="AH8" s="62" t="s">
        <v>278</v>
      </c>
      <c r="AI8" s="50">
        <v>64</v>
      </c>
      <c r="AJ8" s="50">
        <v>0</v>
      </c>
      <c r="AK8" s="50">
        <v>0</v>
      </c>
      <c r="AL8" s="51">
        <f t="shared" si="0"/>
        <v>64</v>
      </c>
      <c r="AM8" s="50">
        <v>0</v>
      </c>
      <c r="AN8" s="50">
        <v>0</v>
      </c>
      <c r="AO8" s="50">
        <v>0</v>
      </c>
      <c r="AP8" s="51">
        <f t="shared" si="1"/>
        <v>0</v>
      </c>
      <c r="AQ8" s="50">
        <v>0</v>
      </c>
      <c r="AR8" s="50">
        <v>0</v>
      </c>
      <c r="AS8" s="50">
        <v>0</v>
      </c>
      <c r="AT8" s="51">
        <f t="shared" si="2"/>
        <v>0</v>
      </c>
      <c r="AU8" s="50">
        <v>0</v>
      </c>
      <c r="AV8" s="50">
        <v>0</v>
      </c>
      <c r="AW8" s="50">
        <v>0</v>
      </c>
      <c r="AX8" s="51">
        <f t="shared" si="3"/>
        <v>0</v>
      </c>
      <c r="AY8" s="41"/>
      <c r="AZ8" s="40" t="str">
        <f t="shared" si="4"/>
        <v>enero</v>
      </c>
      <c r="BA8" s="40"/>
      <c r="BB8" s="43" t="s">
        <v>452</v>
      </c>
      <c r="BC8" s="40"/>
      <c r="BD8" s="40"/>
      <c r="BE8" s="41"/>
      <c r="BF8" s="41"/>
    </row>
    <row r="9" spans="1:58" s="28" customFormat="1" ht="78.75" x14ac:dyDescent="0.2">
      <c r="A9" s="39">
        <v>4</v>
      </c>
      <c r="B9" s="46"/>
      <c r="C9" s="61" t="s">
        <v>349</v>
      </c>
      <c r="D9" s="61" t="s">
        <v>354</v>
      </c>
      <c r="E9" s="62" t="s">
        <v>372</v>
      </c>
      <c r="F9" s="62" t="s">
        <v>238</v>
      </c>
      <c r="G9" s="63" t="s">
        <v>416</v>
      </c>
      <c r="H9" s="46"/>
      <c r="I9" s="62" t="s">
        <v>106</v>
      </c>
      <c r="J9" s="62" t="s">
        <v>142</v>
      </c>
      <c r="K9" s="62" t="s">
        <v>286</v>
      </c>
      <c r="L9" s="46"/>
      <c r="M9" s="46"/>
      <c r="N9" s="46"/>
      <c r="O9" s="75" t="s">
        <v>514</v>
      </c>
      <c r="P9" s="63" t="s">
        <v>522</v>
      </c>
      <c r="Q9" s="63" t="s">
        <v>523</v>
      </c>
      <c r="R9" s="63" t="s">
        <v>523</v>
      </c>
      <c r="S9" s="62" t="s">
        <v>192</v>
      </c>
      <c r="T9" s="62" t="s">
        <v>524</v>
      </c>
      <c r="U9" s="62" t="s">
        <v>192</v>
      </c>
      <c r="V9" s="62" t="s">
        <v>6</v>
      </c>
      <c r="W9" s="46"/>
      <c r="X9" s="46"/>
      <c r="Y9" s="62" t="s">
        <v>282</v>
      </c>
      <c r="Z9" s="62" t="s">
        <v>14</v>
      </c>
      <c r="AA9" s="62" t="s">
        <v>9</v>
      </c>
      <c r="AB9" s="78">
        <v>9</v>
      </c>
      <c r="AC9" s="79">
        <v>45292</v>
      </c>
      <c r="AD9" s="48">
        <v>45323</v>
      </c>
      <c r="AE9" s="62" t="s">
        <v>273</v>
      </c>
      <c r="AF9" s="62" t="s">
        <v>427</v>
      </c>
      <c r="AG9" s="40"/>
      <c r="AH9" s="62" t="s">
        <v>278</v>
      </c>
      <c r="AI9" s="50">
        <v>0</v>
      </c>
      <c r="AJ9" s="50">
        <v>9</v>
      </c>
      <c r="AK9" s="50">
        <v>0</v>
      </c>
      <c r="AL9" s="51">
        <f t="shared" si="0"/>
        <v>9</v>
      </c>
      <c r="AM9" s="50">
        <v>0</v>
      </c>
      <c r="AN9" s="50">
        <v>0</v>
      </c>
      <c r="AO9" s="50">
        <v>0</v>
      </c>
      <c r="AP9" s="51">
        <f t="shared" si="1"/>
        <v>0</v>
      </c>
      <c r="AQ9" s="50">
        <v>0</v>
      </c>
      <c r="AR9" s="50">
        <v>0</v>
      </c>
      <c r="AS9" s="50">
        <v>0</v>
      </c>
      <c r="AT9" s="51">
        <f t="shared" si="2"/>
        <v>0</v>
      </c>
      <c r="AU9" s="50">
        <v>0</v>
      </c>
      <c r="AV9" s="50">
        <v>0</v>
      </c>
      <c r="AW9" s="50">
        <v>0</v>
      </c>
      <c r="AX9" s="51">
        <f t="shared" si="3"/>
        <v>0</v>
      </c>
      <c r="AY9" s="42"/>
      <c r="AZ9" s="40"/>
      <c r="BA9" s="40"/>
      <c r="BB9" s="43" t="s">
        <v>452</v>
      </c>
      <c r="BC9" s="40"/>
      <c r="BD9" s="40"/>
      <c r="BE9" s="41"/>
      <c r="BF9" s="41"/>
    </row>
    <row r="10" spans="1:58" s="28" customFormat="1" ht="78.75" x14ac:dyDescent="0.2">
      <c r="A10" s="39">
        <v>5</v>
      </c>
      <c r="B10" s="46"/>
      <c r="C10" s="61" t="s">
        <v>349</v>
      </c>
      <c r="D10" s="61" t="s">
        <v>354</v>
      </c>
      <c r="E10" s="62" t="s">
        <v>372</v>
      </c>
      <c r="F10" s="62" t="s">
        <v>238</v>
      </c>
      <c r="G10" s="63" t="s">
        <v>416</v>
      </c>
      <c r="H10" s="46"/>
      <c r="I10" s="62" t="s">
        <v>106</v>
      </c>
      <c r="J10" s="62" t="s">
        <v>142</v>
      </c>
      <c r="K10" s="62" t="s">
        <v>286</v>
      </c>
      <c r="L10" s="46"/>
      <c r="M10" s="46"/>
      <c r="N10" s="46"/>
      <c r="O10" s="75" t="s">
        <v>514</v>
      </c>
      <c r="P10" s="63" t="s">
        <v>522</v>
      </c>
      <c r="Q10" s="63" t="s">
        <v>523</v>
      </c>
      <c r="R10" s="63" t="s">
        <v>523</v>
      </c>
      <c r="S10" s="62" t="s">
        <v>192</v>
      </c>
      <c r="T10" s="62" t="s">
        <v>524</v>
      </c>
      <c r="U10" s="62" t="s">
        <v>192</v>
      </c>
      <c r="V10" s="62" t="s">
        <v>6</v>
      </c>
      <c r="W10" s="46"/>
      <c r="X10" s="46"/>
      <c r="Y10" s="62" t="s">
        <v>282</v>
      </c>
      <c r="Z10" s="62" t="s">
        <v>14</v>
      </c>
      <c r="AA10" s="62" t="s">
        <v>9</v>
      </c>
      <c r="AB10" s="78">
        <v>9</v>
      </c>
      <c r="AC10" s="79">
        <v>45292</v>
      </c>
      <c r="AD10" s="48">
        <v>45566</v>
      </c>
      <c r="AE10" s="62" t="s">
        <v>273</v>
      </c>
      <c r="AF10" s="62" t="s">
        <v>427</v>
      </c>
      <c r="AG10" s="40"/>
      <c r="AH10" s="62" t="s">
        <v>278</v>
      </c>
      <c r="AI10" s="50">
        <v>0</v>
      </c>
      <c r="AJ10" s="50">
        <v>0</v>
      </c>
      <c r="AK10" s="50">
        <v>0</v>
      </c>
      <c r="AL10" s="51">
        <f t="shared" si="0"/>
        <v>0</v>
      </c>
      <c r="AM10" s="50">
        <v>0</v>
      </c>
      <c r="AN10" s="50">
        <v>0</v>
      </c>
      <c r="AO10" s="50">
        <v>0</v>
      </c>
      <c r="AP10" s="51">
        <f t="shared" si="1"/>
        <v>0</v>
      </c>
      <c r="AQ10" s="50">
        <v>0</v>
      </c>
      <c r="AR10" s="50">
        <v>0</v>
      </c>
      <c r="AS10" s="50">
        <v>0</v>
      </c>
      <c r="AT10" s="51">
        <f t="shared" si="2"/>
        <v>0</v>
      </c>
      <c r="AU10" s="50">
        <v>9</v>
      </c>
      <c r="AV10" s="50">
        <v>0</v>
      </c>
      <c r="AW10" s="50">
        <v>0</v>
      </c>
      <c r="AX10" s="51">
        <f t="shared" si="3"/>
        <v>9</v>
      </c>
      <c r="AY10" s="41"/>
      <c r="AZ10" s="40"/>
      <c r="BA10" s="40"/>
      <c r="BB10" s="43" t="s">
        <v>452</v>
      </c>
      <c r="BC10" s="40"/>
      <c r="BD10" s="40"/>
      <c r="BE10" s="41"/>
      <c r="BF10" s="41"/>
    </row>
    <row r="11" spans="1:58" s="28" customFormat="1" ht="78.75" x14ac:dyDescent="0.2">
      <c r="A11" s="39">
        <v>6</v>
      </c>
      <c r="B11" s="46"/>
      <c r="C11" s="61" t="s">
        <v>349</v>
      </c>
      <c r="D11" s="61" t="s">
        <v>354</v>
      </c>
      <c r="E11" s="62" t="s">
        <v>372</v>
      </c>
      <c r="F11" s="62" t="s">
        <v>238</v>
      </c>
      <c r="G11" s="63" t="s">
        <v>416</v>
      </c>
      <c r="H11" s="46"/>
      <c r="I11" s="62" t="s">
        <v>106</v>
      </c>
      <c r="J11" s="62" t="s">
        <v>142</v>
      </c>
      <c r="K11" s="62" t="s">
        <v>286</v>
      </c>
      <c r="L11" s="46"/>
      <c r="M11" s="46"/>
      <c r="N11" s="46"/>
      <c r="O11" s="75" t="s">
        <v>514</v>
      </c>
      <c r="P11" s="63" t="s">
        <v>522</v>
      </c>
      <c r="Q11" s="63" t="s">
        <v>523</v>
      </c>
      <c r="R11" s="63" t="s">
        <v>523</v>
      </c>
      <c r="S11" s="62" t="s">
        <v>192</v>
      </c>
      <c r="T11" s="62" t="s">
        <v>524</v>
      </c>
      <c r="U11" s="62" t="s">
        <v>192</v>
      </c>
      <c r="V11" s="62" t="s">
        <v>6</v>
      </c>
      <c r="W11" s="46"/>
      <c r="X11" s="46"/>
      <c r="Y11" s="62" t="s">
        <v>282</v>
      </c>
      <c r="Z11" s="62" t="s">
        <v>14</v>
      </c>
      <c r="AA11" s="62" t="s">
        <v>9</v>
      </c>
      <c r="AB11" s="78">
        <v>12</v>
      </c>
      <c r="AC11" s="79">
        <v>45292</v>
      </c>
      <c r="AD11" s="48">
        <v>45566</v>
      </c>
      <c r="AE11" s="62" t="s">
        <v>273</v>
      </c>
      <c r="AF11" s="62" t="s">
        <v>427</v>
      </c>
      <c r="AG11" s="40"/>
      <c r="AH11" s="62" t="s">
        <v>278</v>
      </c>
      <c r="AI11" s="50">
        <v>0</v>
      </c>
      <c r="AJ11" s="50">
        <v>0</v>
      </c>
      <c r="AK11" s="50">
        <v>0</v>
      </c>
      <c r="AL11" s="51">
        <f t="shared" si="0"/>
        <v>0</v>
      </c>
      <c r="AM11" s="50">
        <v>0</v>
      </c>
      <c r="AN11" s="50">
        <v>0</v>
      </c>
      <c r="AO11" s="50">
        <v>0</v>
      </c>
      <c r="AP11" s="51">
        <f t="shared" si="1"/>
        <v>0</v>
      </c>
      <c r="AQ11" s="50">
        <v>0</v>
      </c>
      <c r="AR11" s="50">
        <v>0</v>
      </c>
      <c r="AS11" s="50">
        <v>0</v>
      </c>
      <c r="AT11" s="51">
        <f t="shared" si="2"/>
        <v>0</v>
      </c>
      <c r="AU11" s="50">
        <v>12</v>
      </c>
      <c r="AV11" s="50">
        <v>0</v>
      </c>
      <c r="AW11" s="50">
        <v>0</v>
      </c>
      <c r="AX11" s="51">
        <f t="shared" si="3"/>
        <v>12</v>
      </c>
      <c r="AY11" s="41"/>
      <c r="AZ11" s="40"/>
      <c r="BA11" s="40"/>
      <c r="BB11" s="43" t="s">
        <v>452</v>
      </c>
      <c r="BC11" s="40"/>
      <c r="BD11" s="40"/>
      <c r="BE11" s="41"/>
      <c r="BF11" s="41"/>
    </row>
    <row r="12" spans="1:58" s="28" customFormat="1" ht="78.75" x14ac:dyDescent="0.2">
      <c r="A12" s="39">
        <v>7</v>
      </c>
      <c r="B12" s="46"/>
      <c r="C12" s="61" t="s">
        <v>349</v>
      </c>
      <c r="D12" s="61" t="s">
        <v>354</v>
      </c>
      <c r="E12" s="62" t="s">
        <v>372</v>
      </c>
      <c r="F12" s="62" t="s">
        <v>238</v>
      </c>
      <c r="G12" s="63" t="s">
        <v>416</v>
      </c>
      <c r="H12" s="46"/>
      <c r="I12" s="62" t="s">
        <v>106</v>
      </c>
      <c r="J12" s="62" t="s">
        <v>142</v>
      </c>
      <c r="K12" s="62" t="s">
        <v>286</v>
      </c>
      <c r="L12" s="46"/>
      <c r="M12" s="46"/>
      <c r="N12" s="46"/>
      <c r="O12" s="75" t="s">
        <v>514</v>
      </c>
      <c r="P12" s="63" t="s">
        <v>522</v>
      </c>
      <c r="Q12" s="63" t="s">
        <v>523</v>
      </c>
      <c r="R12" s="63" t="s">
        <v>523</v>
      </c>
      <c r="S12" s="62" t="s">
        <v>192</v>
      </c>
      <c r="T12" s="62" t="s">
        <v>524</v>
      </c>
      <c r="U12" s="62" t="s">
        <v>192</v>
      </c>
      <c r="V12" s="62" t="s">
        <v>6</v>
      </c>
      <c r="W12" s="46"/>
      <c r="X12" s="46"/>
      <c r="Y12" s="62" t="s">
        <v>282</v>
      </c>
      <c r="Z12" s="62" t="s">
        <v>14</v>
      </c>
      <c r="AA12" s="62" t="s">
        <v>9</v>
      </c>
      <c r="AB12" s="78">
        <v>17</v>
      </c>
      <c r="AC12" s="79">
        <v>45292</v>
      </c>
      <c r="AD12" s="48">
        <v>45566</v>
      </c>
      <c r="AE12" s="62" t="s">
        <v>273</v>
      </c>
      <c r="AF12" s="62" t="s">
        <v>427</v>
      </c>
      <c r="AG12" s="40"/>
      <c r="AH12" s="62" t="s">
        <v>278</v>
      </c>
      <c r="AI12" s="50">
        <v>0</v>
      </c>
      <c r="AJ12" s="50">
        <v>0</v>
      </c>
      <c r="AK12" s="50">
        <v>0</v>
      </c>
      <c r="AL12" s="51">
        <f t="shared" si="0"/>
        <v>0</v>
      </c>
      <c r="AM12" s="50">
        <v>0</v>
      </c>
      <c r="AN12" s="50">
        <v>0</v>
      </c>
      <c r="AO12" s="50">
        <v>0</v>
      </c>
      <c r="AP12" s="51">
        <f t="shared" si="1"/>
        <v>0</v>
      </c>
      <c r="AQ12" s="50">
        <v>0</v>
      </c>
      <c r="AR12" s="50">
        <v>0</v>
      </c>
      <c r="AS12" s="50">
        <v>0</v>
      </c>
      <c r="AT12" s="51">
        <f t="shared" si="2"/>
        <v>0</v>
      </c>
      <c r="AU12" s="50">
        <v>17</v>
      </c>
      <c r="AV12" s="50">
        <v>0</v>
      </c>
      <c r="AW12" s="50">
        <v>0</v>
      </c>
      <c r="AX12" s="51">
        <f t="shared" si="3"/>
        <v>17</v>
      </c>
      <c r="AY12" s="41"/>
      <c r="AZ12" s="40"/>
      <c r="BA12" s="40"/>
      <c r="BB12" s="43" t="s">
        <v>452</v>
      </c>
      <c r="BC12" s="40"/>
      <c r="BD12" s="40"/>
      <c r="BE12" s="41"/>
      <c r="BF12" s="41"/>
    </row>
    <row r="13" spans="1:58" s="28" customFormat="1" ht="78.75" x14ac:dyDescent="0.2">
      <c r="A13" s="39">
        <v>8</v>
      </c>
      <c r="B13" s="46"/>
      <c r="C13" s="61" t="s">
        <v>349</v>
      </c>
      <c r="D13" s="61" t="s">
        <v>354</v>
      </c>
      <c r="E13" s="62" t="s">
        <v>372</v>
      </c>
      <c r="F13" s="62" t="s">
        <v>238</v>
      </c>
      <c r="G13" s="63" t="s">
        <v>416</v>
      </c>
      <c r="H13" s="46"/>
      <c r="I13" s="62" t="s">
        <v>106</v>
      </c>
      <c r="J13" s="62" t="s">
        <v>142</v>
      </c>
      <c r="K13" s="62" t="s">
        <v>286</v>
      </c>
      <c r="L13" s="46"/>
      <c r="M13" s="46"/>
      <c r="N13" s="46"/>
      <c r="O13" s="75" t="s">
        <v>514</v>
      </c>
      <c r="P13" s="77" t="s">
        <v>522</v>
      </c>
      <c r="Q13" s="77" t="s">
        <v>523</v>
      </c>
      <c r="R13" s="63" t="s">
        <v>523</v>
      </c>
      <c r="S13" s="62" t="s">
        <v>192</v>
      </c>
      <c r="T13" s="62" t="s">
        <v>524</v>
      </c>
      <c r="U13" s="62" t="s">
        <v>192</v>
      </c>
      <c r="V13" s="62" t="s">
        <v>6</v>
      </c>
      <c r="W13" s="46"/>
      <c r="X13" s="46"/>
      <c r="Y13" s="62" t="s">
        <v>282</v>
      </c>
      <c r="Z13" s="62" t="s">
        <v>14</v>
      </c>
      <c r="AA13" s="62" t="s">
        <v>9</v>
      </c>
      <c r="AB13" s="78">
        <v>8</v>
      </c>
      <c r="AC13" s="79">
        <v>45292</v>
      </c>
      <c r="AD13" s="48">
        <v>45353</v>
      </c>
      <c r="AE13" s="62" t="s">
        <v>273</v>
      </c>
      <c r="AF13" s="62" t="s">
        <v>427</v>
      </c>
      <c r="AG13" s="40"/>
      <c r="AH13" s="62" t="s">
        <v>278</v>
      </c>
      <c r="AI13" s="50">
        <v>0</v>
      </c>
      <c r="AJ13" s="50">
        <v>0</v>
      </c>
      <c r="AK13" s="50">
        <v>8</v>
      </c>
      <c r="AL13" s="51">
        <f t="shared" si="0"/>
        <v>8</v>
      </c>
      <c r="AM13" s="50">
        <v>0</v>
      </c>
      <c r="AN13" s="50">
        <v>0</v>
      </c>
      <c r="AO13" s="50">
        <v>0</v>
      </c>
      <c r="AP13" s="51">
        <f t="shared" si="1"/>
        <v>0</v>
      </c>
      <c r="AQ13" s="50">
        <v>0</v>
      </c>
      <c r="AR13" s="50">
        <v>0</v>
      </c>
      <c r="AS13" s="50">
        <v>0</v>
      </c>
      <c r="AT13" s="51">
        <f t="shared" si="2"/>
        <v>0</v>
      </c>
      <c r="AU13" s="50">
        <v>0</v>
      </c>
      <c r="AV13" s="50">
        <v>0</v>
      </c>
      <c r="AW13" s="50">
        <v>0</v>
      </c>
      <c r="AX13" s="51">
        <f t="shared" si="3"/>
        <v>0</v>
      </c>
      <c r="AY13" s="41"/>
      <c r="AZ13" s="40"/>
      <c r="BA13" s="40"/>
      <c r="BB13" s="43" t="s">
        <v>452</v>
      </c>
      <c r="BC13" s="40"/>
      <c r="BD13" s="40"/>
      <c r="BE13" s="41"/>
      <c r="BF13" s="41"/>
    </row>
    <row r="14" spans="1:58" s="28" customFormat="1" ht="78.75" x14ac:dyDescent="0.2">
      <c r="A14" s="39">
        <v>9</v>
      </c>
      <c r="B14" s="46"/>
      <c r="C14" s="61" t="s">
        <v>349</v>
      </c>
      <c r="D14" s="61" t="s">
        <v>354</v>
      </c>
      <c r="E14" s="62" t="s">
        <v>372</v>
      </c>
      <c r="F14" s="62" t="s">
        <v>238</v>
      </c>
      <c r="G14" s="63" t="s">
        <v>416</v>
      </c>
      <c r="H14" s="46"/>
      <c r="I14" s="62" t="s">
        <v>106</v>
      </c>
      <c r="J14" s="62" t="s">
        <v>142</v>
      </c>
      <c r="K14" s="62" t="s">
        <v>286</v>
      </c>
      <c r="L14" s="46"/>
      <c r="M14" s="46"/>
      <c r="N14" s="46"/>
      <c r="O14" s="75" t="s">
        <v>514</v>
      </c>
      <c r="P14" s="62" t="s">
        <v>522</v>
      </c>
      <c r="Q14" s="63" t="s">
        <v>523</v>
      </c>
      <c r="R14" s="63" t="s">
        <v>523</v>
      </c>
      <c r="S14" s="62" t="s">
        <v>192</v>
      </c>
      <c r="T14" s="62" t="s">
        <v>524</v>
      </c>
      <c r="U14" s="62" t="s">
        <v>192</v>
      </c>
      <c r="V14" s="62" t="s">
        <v>6</v>
      </c>
      <c r="W14" s="46"/>
      <c r="X14" s="46"/>
      <c r="Y14" s="62" t="s">
        <v>282</v>
      </c>
      <c r="Z14" s="62" t="s">
        <v>14</v>
      </c>
      <c r="AA14" s="62" t="s">
        <v>9</v>
      </c>
      <c r="AB14" s="78">
        <v>10</v>
      </c>
      <c r="AC14" s="79">
        <v>45292</v>
      </c>
      <c r="AD14" s="48">
        <v>45474</v>
      </c>
      <c r="AE14" s="62" t="s">
        <v>273</v>
      </c>
      <c r="AF14" s="62" t="s">
        <v>427</v>
      </c>
      <c r="AG14" s="40"/>
      <c r="AH14" s="62" t="s">
        <v>278</v>
      </c>
      <c r="AI14" s="50">
        <v>0</v>
      </c>
      <c r="AJ14" s="50">
        <v>0</v>
      </c>
      <c r="AK14" s="50">
        <v>0</v>
      </c>
      <c r="AL14" s="51">
        <f t="shared" si="0"/>
        <v>0</v>
      </c>
      <c r="AM14" s="50">
        <v>0</v>
      </c>
      <c r="AN14" s="50">
        <v>0</v>
      </c>
      <c r="AO14" s="50">
        <v>0</v>
      </c>
      <c r="AP14" s="51">
        <f t="shared" si="1"/>
        <v>0</v>
      </c>
      <c r="AQ14" s="50">
        <v>10</v>
      </c>
      <c r="AR14" s="50">
        <v>0</v>
      </c>
      <c r="AS14" s="50">
        <v>0</v>
      </c>
      <c r="AT14" s="51">
        <f t="shared" si="2"/>
        <v>10</v>
      </c>
      <c r="AU14" s="50">
        <v>0</v>
      </c>
      <c r="AV14" s="50">
        <v>0</v>
      </c>
      <c r="AW14" s="50">
        <v>0</v>
      </c>
      <c r="AX14" s="51">
        <f t="shared" si="3"/>
        <v>0</v>
      </c>
      <c r="AY14" s="41"/>
      <c r="AZ14" s="40"/>
      <c r="BA14" s="40"/>
      <c r="BB14" s="43" t="s">
        <v>452</v>
      </c>
      <c r="BC14" s="40"/>
      <c r="BD14" s="40"/>
      <c r="BE14" s="41"/>
      <c r="BF14" s="41"/>
    </row>
    <row r="15" spans="1:58" s="28" customFormat="1" ht="78.75" x14ac:dyDescent="0.2">
      <c r="A15" s="39">
        <v>10</v>
      </c>
      <c r="B15" s="46"/>
      <c r="C15" s="61" t="s">
        <v>349</v>
      </c>
      <c r="D15" s="61" t="s">
        <v>354</v>
      </c>
      <c r="E15" s="62" t="s">
        <v>372</v>
      </c>
      <c r="F15" s="62" t="s">
        <v>238</v>
      </c>
      <c r="G15" s="63" t="s">
        <v>416</v>
      </c>
      <c r="H15" s="46"/>
      <c r="I15" s="62" t="s">
        <v>106</v>
      </c>
      <c r="J15" s="62" t="s">
        <v>142</v>
      </c>
      <c r="K15" s="62" t="s">
        <v>286</v>
      </c>
      <c r="L15" s="46"/>
      <c r="M15" s="46"/>
      <c r="N15" s="46"/>
      <c r="O15" s="75" t="s">
        <v>514</v>
      </c>
      <c r="P15" s="62" t="s">
        <v>522</v>
      </c>
      <c r="Q15" s="63" t="s">
        <v>523</v>
      </c>
      <c r="R15" s="63" t="s">
        <v>523</v>
      </c>
      <c r="S15" s="62" t="s">
        <v>192</v>
      </c>
      <c r="T15" s="62" t="s">
        <v>524</v>
      </c>
      <c r="U15" s="62" t="s">
        <v>192</v>
      </c>
      <c r="V15" s="62" t="s">
        <v>6</v>
      </c>
      <c r="W15" s="46"/>
      <c r="X15" s="46"/>
      <c r="Y15" s="62" t="s">
        <v>282</v>
      </c>
      <c r="Z15" s="62" t="s">
        <v>14</v>
      </c>
      <c r="AA15" s="62" t="s">
        <v>9</v>
      </c>
      <c r="AB15" s="78">
        <v>19</v>
      </c>
      <c r="AC15" s="79">
        <v>45292</v>
      </c>
      <c r="AD15" s="48">
        <v>45504</v>
      </c>
      <c r="AE15" s="62" t="s">
        <v>273</v>
      </c>
      <c r="AF15" s="62" t="s">
        <v>427</v>
      </c>
      <c r="AG15" s="40"/>
      <c r="AH15" s="62" t="s">
        <v>278</v>
      </c>
      <c r="AI15" s="50">
        <v>0</v>
      </c>
      <c r="AJ15" s="50">
        <v>0</v>
      </c>
      <c r="AK15" s="50">
        <v>0</v>
      </c>
      <c r="AL15" s="51">
        <f t="shared" si="0"/>
        <v>0</v>
      </c>
      <c r="AM15" s="50">
        <v>0</v>
      </c>
      <c r="AN15" s="50">
        <v>0</v>
      </c>
      <c r="AO15" s="50">
        <v>0</v>
      </c>
      <c r="AP15" s="51">
        <f t="shared" si="1"/>
        <v>0</v>
      </c>
      <c r="AQ15" s="50">
        <v>19</v>
      </c>
      <c r="AR15" s="50">
        <v>0</v>
      </c>
      <c r="AS15" s="50">
        <v>0</v>
      </c>
      <c r="AT15" s="51">
        <f t="shared" si="2"/>
        <v>19</v>
      </c>
      <c r="AU15" s="50">
        <v>0</v>
      </c>
      <c r="AV15" s="50">
        <v>0</v>
      </c>
      <c r="AW15" s="50">
        <v>0</v>
      </c>
      <c r="AX15" s="51">
        <f t="shared" si="3"/>
        <v>0</v>
      </c>
      <c r="AY15" s="41"/>
      <c r="AZ15" s="40"/>
      <c r="BA15" s="40"/>
      <c r="BB15" s="43" t="s">
        <v>452</v>
      </c>
      <c r="BC15" s="40"/>
      <c r="BD15" s="40"/>
      <c r="BE15" s="41"/>
      <c r="BF15" s="41"/>
    </row>
    <row r="16" spans="1:58" s="28" customFormat="1" ht="78.75" x14ac:dyDescent="0.2">
      <c r="A16" s="39">
        <v>11</v>
      </c>
      <c r="B16" s="46"/>
      <c r="C16" s="61" t="s">
        <v>349</v>
      </c>
      <c r="D16" s="61" t="s">
        <v>354</v>
      </c>
      <c r="E16" s="62" t="s">
        <v>372</v>
      </c>
      <c r="F16" s="62" t="s">
        <v>238</v>
      </c>
      <c r="G16" s="63" t="s">
        <v>416</v>
      </c>
      <c r="H16" s="46"/>
      <c r="I16" s="62" t="s">
        <v>106</v>
      </c>
      <c r="J16" s="62" t="s">
        <v>142</v>
      </c>
      <c r="K16" s="62" t="s">
        <v>286</v>
      </c>
      <c r="L16" s="46"/>
      <c r="M16" s="46"/>
      <c r="N16" s="46"/>
      <c r="O16" s="72" t="s">
        <v>514</v>
      </c>
      <c r="P16" s="62" t="s">
        <v>522</v>
      </c>
      <c r="Q16" s="63" t="s">
        <v>523</v>
      </c>
      <c r="R16" s="63" t="s">
        <v>523</v>
      </c>
      <c r="S16" s="62" t="s">
        <v>192</v>
      </c>
      <c r="T16" s="62" t="s">
        <v>524</v>
      </c>
      <c r="U16" s="62" t="s">
        <v>192</v>
      </c>
      <c r="V16" s="62" t="s">
        <v>6</v>
      </c>
      <c r="W16" s="46"/>
      <c r="X16" s="46"/>
      <c r="Y16" s="62" t="s">
        <v>282</v>
      </c>
      <c r="Z16" s="62" t="s">
        <v>14</v>
      </c>
      <c r="AA16" s="62" t="s">
        <v>9</v>
      </c>
      <c r="AB16" s="78">
        <v>20</v>
      </c>
      <c r="AC16" s="79">
        <v>45292</v>
      </c>
      <c r="AD16" s="48">
        <v>45474</v>
      </c>
      <c r="AE16" s="62" t="s">
        <v>273</v>
      </c>
      <c r="AF16" s="62" t="s">
        <v>427</v>
      </c>
      <c r="AG16" s="40"/>
      <c r="AH16" s="62" t="s">
        <v>278</v>
      </c>
      <c r="AI16" s="50">
        <v>0</v>
      </c>
      <c r="AJ16" s="50">
        <v>0</v>
      </c>
      <c r="AK16" s="50">
        <v>0</v>
      </c>
      <c r="AL16" s="51">
        <f t="shared" si="0"/>
        <v>0</v>
      </c>
      <c r="AM16" s="50">
        <v>0</v>
      </c>
      <c r="AN16" s="50">
        <v>0</v>
      </c>
      <c r="AO16" s="50">
        <v>0</v>
      </c>
      <c r="AP16" s="51">
        <f t="shared" si="1"/>
        <v>0</v>
      </c>
      <c r="AQ16" s="50">
        <v>20</v>
      </c>
      <c r="AR16" s="50">
        <v>0</v>
      </c>
      <c r="AS16" s="50">
        <v>0</v>
      </c>
      <c r="AT16" s="51">
        <f t="shared" si="2"/>
        <v>20</v>
      </c>
      <c r="AU16" s="50">
        <v>0</v>
      </c>
      <c r="AV16" s="50">
        <v>0</v>
      </c>
      <c r="AW16" s="50">
        <v>0</v>
      </c>
      <c r="AX16" s="51">
        <f t="shared" si="3"/>
        <v>0</v>
      </c>
      <c r="AY16" s="41"/>
      <c r="AZ16" s="40"/>
      <c r="BA16" s="40"/>
      <c r="BB16" s="43" t="s">
        <v>452</v>
      </c>
      <c r="BC16" s="40"/>
      <c r="BD16" s="40"/>
      <c r="BE16" s="41"/>
      <c r="BF16" s="41"/>
    </row>
    <row r="17" spans="1:58" ht="78.75" x14ac:dyDescent="0.25">
      <c r="A17" s="39">
        <v>12</v>
      </c>
      <c r="B17" s="46"/>
      <c r="C17" s="61" t="s">
        <v>349</v>
      </c>
      <c r="D17" s="61" t="s">
        <v>354</v>
      </c>
      <c r="E17" s="62" t="s">
        <v>372</v>
      </c>
      <c r="F17" s="62" t="s">
        <v>238</v>
      </c>
      <c r="G17" s="63" t="s">
        <v>416</v>
      </c>
      <c r="H17" s="46"/>
      <c r="I17" s="62" t="s">
        <v>106</v>
      </c>
      <c r="J17" s="62" t="s">
        <v>142</v>
      </c>
      <c r="K17" s="62" t="s">
        <v>286</v>
      </c>
      <c r="L17" s="46"/>
      <c r="M17" s="46"/>
      <c r="N17" s="46"/>
      <c r="O17" s="72" t="s">
        <v>514</v>
      </c>
      <c r="P17" s="72" t="s">
        <v>522</v>
      </c>
      <c r="Q17" s="72" t="s">
        <v>523</v>
      </c>
      <c r="R17" s="63" t="s">
        <v>523</v>
      </c>
      <c r="S17" s="62" t="s">
        <v>192</v>
      </c>
      <c r="T17" s="62" t="s">
        <v>524</v>
      </c>
      <c r="U17" s="62" t="s">
        <v>192</v>
      </c>
      <c r="V17" s="62" t="s">
        <v>6</v>
      </c>
      <c r="W17" s="46"/>
      <c r="X17" s="46"/>
      <c r="Y17" s="62" t="s">
        <v>282</v>
      </c>
      <c r="Z17" s="62" t="s">
        <v>14</v>
      </c>
      <c r="AA17" s="62" t="s">
        <v>9</v>
      </c>
      <c r="AB17" s="78">
        <v>40</v>
      </c>
      <c r="AC17" s="79">
        <v>45292</v>
      </c>
      <c r="AD17" s="48">
        <v>45596</v>
      </c>
      <c r="AE17" s="62" t="s">
        <v>273</v>
      </c>
      <c r="AF17" s="62" t="s">
        <v>427</v>
      </c>
      <c r="AG17" s="39"/>
      <c r="AH17" s="62" t="s">
        <v>278</v>
      </c>
      <c r="AI17" s="50">
        <v>0</v>
      </c>
      <c r="AJ17" s="50">
        <v>0</v>
      </c>
      <c r="AK17" s="50">
        <v>0</v>
      </c>
      <c r="AL17" s="51">
        <f t="shared" si="0"/>
        <v>0</v>
      </c>
      <c r="AM17" s="50">
        <v>0</v>
      </c>
      <c r="AN17" s="50">
        <v>0</v>
      </c>
      <c r="AO17" s="50">
        <v>0</v>
      </c>
      <c r="AP17" s="51">
        <f t="shared" si="1"/>
        <v>0</v>
      </c>
      <c r="AQ17" s="50">
        <v>0</v>
      </c>
      <c r="AR17" s="50">
        <v>0</v>
      </c>
      <c r="AS17" s="50">
        <v>0</v>
      </c>
      <c r="AT17" s="51">
        <f t="shared" si="2"/>
        <v>0</v>
      </c>
      <c r="AU17" s="50">
        <v>40</v>
      </c>
      <c r="AV17" s="50">
        <v>0</v>
      </c>
      <c r="AW17" s="50">
        <v>0</v>
      </c>
      <c r="AX17" s="51">
        <f t="shared" si="3"/>
        <v>40</v>
      </c>
      <c r="AY17" s="41"/>
      <c r="AZ17" s="40"/>
      <c r="BA17" s="40"/>
      <c r="BB17" s="43" t="s">
        <v>452</v>
      </c>
      <c r="BC17" s="40"/>
      <c r="BD17" s="40"/>
      <c r="BE17" s="41"/>
      <c r="BF17" s="41"/>
    </row>
    <row r="18" spans="1:58" ht="78.75" x14ac:dyDescent="0.25">
      <c r="A18" s="39">
        <v>13</v>
      </c>
      <c r="B18" s="46"/>
      <c r="C18" s="61" t="s">
        <v>349</v>
      </c>
      <c r="D18" s="61" t="s">
        <v>354</v>
      </c>
      <c r="E18" s="62" t="s">
        <v>372</v>
      </c>
      <c r="F18" s="62" t="s">
        <v>238</v>
      </c>
      <c r="G18" s="63" t="s">
        <v>416</v>
      </c>
      <c r="H18" s="46"/>
      <c r="I18" s="62" t="s">
        <v>106</v>
      </c>
      <c r="J18" s="62" t="s">
        <v>142</v>
      </c>
      <c r="K18" s="62" t="s">
        <v>286</v>
      </c>
      <c r="L18" s="46"/>
      <c r="M18" s="46"/>
      <c r="N18" s="46"/>
      <c r="O18" s="72" t="s">
        <v>514</v>
      </c>
      <c r="P18" s="72" t="s">
        <v>522</v>
      </c>
      <c r="Q18" s="72" t="s">
        <v>523</v>
      </c>
      <c r="R18" s="63" t="s">
        <v>523</v>
      </c>
      <c r="S18" s="62" t="s">
        <v>192</v>
      </c>
      <c r="T18" s="62" t="s">
        <v>524</v>
      </c>
      <c r="U18" s="62" t="s">
        <v>192</v>
      </c>
      <c r="V18" s="62" t="s">
        <v>6</v>
      </c>
      <c r="W18" s="46"/>
      <c r="X18" s="46"/>
      <c r="Y18" s="62" t="s">
        <v>282</v>
      </c>
      <c r="Z18" s="62" t="s">
        <v>14</v>
      </c>
      <c r="AA18" s="62" t="s">
        <v>9</v>
      </c>
      <c r="AB18" s="78">
        <v>40</v>
      </c>
      <c r="AC18" s="79">
        <v>45292</v>
      </c>
      <c r="AD18" s="48">
        <v>45627</v>
      </c>
      <c r="AE18" s="62" t="s">
        <v>273</v>
      </c>
      <c r="AF18" s="62" t="s">
        <v>427</v>
      </c>
      <c r="AG18" s="39"/>
      <c r="AH18" s="62" t="s">
        <v>278</v>
      </c>
      <c r="AI18" s="50">
        <v>0</v>
      </c>
      <c r="AJ18" s="50">
        <v>0</v>
      </c>
      <c r="AK18" s="50">
        <v>0</v>
      </c>
      <c r="AL18" s="51">
        <f t="shared" si="0"/>
        <v>0</v>
      </c>
      <c r="AM18" s="50">
        <v>0</v>
      </c>
      <c r="AN18" s="50">
        <v>0</v>
      </c>
      <c r="AO18" s="50">
        <v>0</v>
      </c>
      <c r="AP18" s="51">
        <f t="shared" si="1"/>
        <v>0</v>
      </c>
      <c r="AQ18" s="50">
        <v>0</v>
      </c>
      <c r="AR18" s="50">
        <v>0</v>
      </c>
      <c r="AS18" s="50">
        <v>0</v>
      </c>
      <c r="AT18" s="51">
        <f t="shared" si="2"/>
        <v>0</v>
      </c>
      <c r="AU18" s="50">
        <v>0</v>
      </c>
      <c r="AV18" s="50">
        <v>0</v>
      </c>
      <c r="AW18" s="50">
        <v>40</v>
      </c>
      <c r="AX18" s="51">
        <f t="shared" si="3"/>
        <v>40</v>
      </c>
      <c r="AY18" s="41"/>
      <c r="AZ18" s="40"/>
      <c r="BA18" s="40"/>
      <c r="BB18" s="43" t="s">
        <v>452</v>
      </c>
      <c r="BC18" s="40"/>
      <c r="BD18" s="40"/>
      <c r="BE18" s="41"/>
      <c r="BF18" s="41"/>
    </row>
    <row r="19" spans="1:58" ht="78.75" x14ac:dyDescent="0.25">
      <c r="A19" s="39">
        <v>14</v>
      </c>
      <c r="B19" s="46"/>
      <c r="C19" s="61" t="s">
        <v>349</v>
      </c>
      <c r="D19" s="61" t="s">
        <v>354</v>
      </c>
      <c r="E19" s="62" t="s">
        <v>372</v>
      </c>
      <c r="F19" s="62" t="s">
        <v>238</v>
      </c>
      <c r="G19" s="63" t="s">
        <v>416</v>
      </c>
      <c r="H19" s="46"/>
      <c r="I19" s="62" t="s">
        <v>106</v>
      </c>
      <c r="J19" s="62" t="s">
        <v>142</v>
      </c>
      <c r="K19" s="62" t="s">
        <v>286</v>
      </c>
      <c r="L19" s="46"/>
      <c r="M19" s="46"/>
      <c r="N19" s="46"/>
      <c r="O19" s="72" t="s">
        <v>514</v>
      </c>
      <c r="P19" s="72" t="s">
        <v>522</v>
      </c>
      <c r="Q19" s="72" t="s">
        <v>523</v>
      </c>
      <c r="R19" s="63" t="s">
        <v>523</v>
      </c>
      <c r="S19" s="62" t="s">
        <v>192</v>
      </c>
      <c r="T19" s="62" t="s">
        <v>524</v>
      </c>
      <c r="U19" s="62" t="s">
        <v>192</v>
      </c>
      <c r="V19" s="62" t="s">
        <v>6</v>
      </c>
      <c r="W19" s="46"/>
      <c r="X19" s="46"/>
      <c r="Y19" s="62" t="s">
        <v>282</v>
      </c>
      <c r="Z19" s="62" t="s">
        <v>14</v>
      </c>
      <c r="AA19" s="62" t="s">
        <v>9</v>
      </c>
      <c r="AB19" s="78">
        <v>56</v>
      </c>
      <c r="AC19" s="79">
        <v>45292</v>
      </c>
      <c r="AD19" s="48">
        <v>45627</v>
      </c>
      <c r="AE19" s="62" t="s">
        <v>273</v>
      </c>
      <c r="AF19" s="62" t="s">
        <v>427</v>
      </c>
      <c r="AG19" s="39"/>
      <c r="AH19" s="62" t="s">
        <v>278</v>
      </c>
      <c r="AI19" s="50">
        <v>0</v>
      </c>
      <c r="AJ19" s="50">
        <v>0</v>
      </c>
      <c r="AK19" s="50">
        <v>0</v>
      </c>
      <c r="AL19" s="51">
        <f t="shared" si="0"/>
        <v>0</v>
      </c>
      <c r="AM19" s="50">
        <v>0</v>
      </c>
      <c r="AN19" s="50">
        <v>0</v>
      </c>
      <c r="AO19" s="50">
        <v>0</v>
      </c>
      <c r="AP19" s="51">
        <f t="shared" si="1"/>
        <v>0</v>
      </c>
      <c r="AQ19" s="50">
        <v>0</v>
      </c>
      <c r="AR19" s="50">
        <v>0</v>
      </c>
      <c r="AS19" s="50">
        <v>0</v>
      </c>
      <c r="AT19" s="51">
        <f t="shared" si="2"/>
        <v>0</v>
      </c>
      <c r="AU19" s="50">
        <v>0</v>
      </c>
      <c r="AV19" s="50">
        <v>0</v>
      </c>
      <c r="AW19" s="50">
        <v>56</v>
      </c>
      <c r="AX19" s="51">
        <f t="shared" si="3"/>
        <v>56</v>
      </c>
      <c r="AY19" s="41"/>
      <c r="AZ19" s="40"/>
      <c r="BA19" s="40"/>
      <c r="BB19" s="43" t="s">
        <v>452</v>
      </c>
      <c r="BC19" s="40"/>
      <c r="BD19" s="40"/>
      <c r="BE19" s="41"/>
      <c r="BF19" s="41"/>
    </row>
    <row r="20" spans="1:58" ht="78.75" x14ac:dyDescent="0.25">
      <c r="A20" s="39">
        <v>15</v>
      </c>
      <c r="B20" s="46"/>
      <c r="C20" s="61" t="s">
        <v>349</v>
      </c>
      <c r="D20" s="61" t="s">
        <v>354</v>
      </c>
      <c r="E20" s="62" t="s">
        <v>372</v>
      </c>
      <c r="F20" s="62" t="s">
        <v>238</v>
      </c>
      <c r="G20" s="63" t="s">
        <v>416</v>
      </c>
      <c r="H20" s="46"/>
      <c r="I20" s="62" t="s">
        <v>106</v>
      </c>
      <c r="J20" s="62" t="s">
        <v>142</v>
      </c>
      <c r="K20" s="62" t="s">
        <v>286</v>
      </c>
      <c r="L20" s="46"/>
      <c r="M20" s="46"/>
      <c r="N20" s="46"/>
      <c r="O20" s="72" t="s">
        <v>514</v>
      </c>
      <c r="P20" s="72" t="s">
        <v>522</v>
      </c>
      <c r="Q20" s="72" t="s">
        <v>523</v>
      </c>
      <c r="R20" s="63" t="s">
        <v>523</v>
      </c>
      <c r="S20" s="62" t="s">
        <v>192</v>
      </c>
      <c r="T20" s="62" t="s">
        <v>524</v>
      </c>
      <c r="U20" s="62" t="s">
        <v>192</v>
      </c>
      <c r="V20" s="62" t="s">
        <v>6</v>
      </c>
      <c r="W20" s="46"/>
      <c r="X20" s="46"/>
      <c r="Y20" s="62" t="s">
        <v>282</v>
      </c>
      <c r="Z20" s="62" t="s">
        <v>14</v>
      </c>
      <c r="AA20" s="62" t="s">
        <v>9</v>
      </c>
      <c r="AB20" s="78">
        <v>10</v>
      </c>
      <c r="AC20" s="79">
        <v>45292</v>
      </c>
      <c r="AD20" s="48">
        <v>45323</v>
      </c>
      <c r="AE20" s="62" t="s">
        <v>273</v>
      </c>
      <c r="AF20" s="62" t="s">
        <v>427</v>
      </c>
      <c r="AG20" s="39"/>
      <c r="AH20" s="62" t="s">
        <v>278</v>
      </c>
      <c r="AI20" s="50">
        <v>0</v>
      </c>
      <c r="AJ20" s="50">
        <v>10</v>
      </c>
      <c r="AK20" s="50">
        <v>0</v>
      </c>
      <c r="AL20" s="51">
        <f t="shared" si="0"/>
        <v>10</v>
      </c>
      <c r="AM20" s="50">
        <v>0</v>
      </c>
      <c r="AN20" s="50">
        <v>0</v>
      </c>
      <c r="AO20" s="50">
        <v>0</v>
      </c>
      <c r="AP20" s="51">
        <f t="shared" si="1"/>
        <v>0</v>
      </c>
      <c r="AQ20" s="50">
        <v>0</v>
      </c>
      <c r="AR20" s="50">
        <v>0</v>
      </c>
      <c r="AS20" s="50">
        <v>0</v>
      </c>
      <c r="AT20" s="51">
        <f t="shared" si="2"/>
        <v>0</v>
      </c>
      <c r="AU20" s="50">
        <v>0</v>
      </c>
      <c r="AV20" s="50">
        <v>0</v>
      </c>
      <c r="AW20" s="50">
        <v>0</v>
      </c>
      <c r="AX20" s="51">
        <f t="shared" si="3"/>
        <v>0</v>
      </c>
      <c r="AY20" s="41"/>
      <c r="AZ20" s="40"/>
      <c r="BA20" s="40"/>
      <c r="BB20" s="43" t="s">
        <v>452</v>
      </c>
      <c r="BC20" s="40"/>
      <c r="BD20" s="40"/>
      <c r="BE20" s="41"/>
      <c r="BF20" s="41"/>
    </row>
    <row r="21" spans="1:58" ht="78.75" x14ac:dyDescent="0.25">
      <c r="A21" s="39">
        <v>16</v>
      </c>
      <c r="B21" s="46"/>
      <c r="C21" s="61" t="s">
        <v>349</v>
      </c>
      <c r="D21" s="61" t="s">
        <v>354</v>
      </c>
      <c r="E21" s="62" t="s">
        <v>372</v>
      </c>
      <c r="F21" s="62" t="s">
        <v>238</v>
      </c>
      <c r="G21" s="63" t="s">
        <v>416</v>
      </c>
      <c r="H21" s="46"/>
      <c r="I21" s="62" t="s">
        <v>106</v>
      </c>
      <c r="J21" s="62" t="s">
        <v>142</v>
      </c>
      <c r="K21" s="62" t="s">
        <v>286</v>
      </c>
      <c r="L21" s="46"/>
      <c r="M21" s="46"/>
      <c r="N21" s="46"/>
      <c r="O21" s="72" t="s">
        <v>514</v>
      </c>
      <c r="P21" s="72" t="s">
        <v>522</v>
      </c>
      <c r="Q21" s="72" t="s">
        <v>523</v>
      </c>
      <c r="R21" s="63" t="s">
        <v>523</v>
      </c>
      <c r="S21" s="62" t="s">
        <v>192</v>
      </c>
      <c r="T21" s="62" t="s">
        <v>524</v>
      </c>
      <c r="U21" s="62" t="s">
        <v>192</v>
      </c>
      <c r="V21" s="62" t="s">
        <v>6</v>
      </c>
      <c r="W21" s="46"/>
      <c r="X21" s="46"/>
      <c r="Y21" s="62" t="s">
        <v>282</v>
      </c>
      <c r="Z21" s="62" t="s">
        <v>14</v>
      </c>
      <c r="AA21" s="62" t="s">
        <v>9</v>
      </c>
      <c r="AB21" s="78">
        <v>11</v>
      </c>
      <c r="AC21" s="79">
        <v>45292</v>
      </c>
      <c r="AD21" s="48">
        <v>45352</v>
      </c>
      <c r="AE21" s="62" t="s">
        <v>273</v>
      </c>
      <c r="AF21" s="62" t="s">
        <v>427</v>
      </c>
      <c r="AG21" s="39"/>
      <c r="AH21" s="62" t="s">
        <v>278</v>
      </c>
      <c r="AI21" s="50">
        <v>0</v>
      </c>
      <c r="AJ21" s="50">
        <v>0</v>
      </c>
      <c r="AK21" s="50">
        <v>11</v>
      </c>
      <c r="AL21" s="51">
        <f t="shared" si="0"/>
        <v>11</v>
      </c>
      <c r="AM21" s="50">
        <v>0</v>
      </c>
      <c r="AN21" s="50">
        <v>0</v>
      </c>
      <c r="AO21" s="50">
        <v>0</v>
      </c>
      <c r="AP21" s="51">
        <f t="shared" si="1"/>
        <v>0</v>
      </c>
      <c r="AQ21" s="50">
        <v>0</v>
      </c>
      <c r="AR21" s="50">
        <v>0</v>
      </c>
      <c r="AS21" s="50">
        <v>0</v>
      </c>
      <c r="AT21" s="51">
        <f t="shared" si="2"/>
        <v>0</v>
      </c>
      <c r="AU21" s="50">
        <v>0</v>
      </c>
      <c r="AV21" s="50">
        <v>0</v>
      </c>
      <c r="AW21" s="50">
        <v>0</v>
      </c>
      <c r="AX21" s="51">
        <f t="shared" si="3"/>
        <v>0</v>
      </c>
      <c r="AY21" s="41"/>
      <c r="AZ21" s="40"/>
      <c r="BA21" s="40"/>
      <c r="BB21" s="43" t="s">
        <v>452</v>
      </c>
      <c r="BC21" s="40"/>
      <c r="BD21" s="40"/>
      <c r="BE21" s="41"/>
      <c r="BF21" s="41"/>
    </row>
    <row r="22" spans="1:58" ht="78.75" x14ac:dyDescent="0.25">
      <c r="A22" s="39">
        <v>17</v>
      </c>
      <c r="B22" s="46"/>
      <c r="C22" s="61" t="s">
        <v>349</v>
      </c>
      <c r="D22" s="61" t="s">
        <v>354</v>
      </c>
      <c r="E22" s="62" t="s">
        <v>372</v>
      </c>
      <c r="F22" s="62" t="s">
        <v>238</v>
      </c>
      <c r="G22" s="63" t="s">
        <v>416</v>
      </c>
      <c r="H22" s="46"/>
      <c r="I22" s="62" t="s">
        <v>106</v>
      </c>
      <c r="J22" s="62" t="s">
        <v>142</v>
      </c>
      <c r="K22" s="62" t="s">
        <v>286</v>
      </c>
      <c r="L22" s="46"/>
      <c r="M22" s="46"/>
      <c r="N22" s="46"/>
      <c r="O22" s="72" t="s">
        <v>514</v>
      </c>
      <c r="P22" s="72" t="s">
        <v>522</v>
      </c>
      <c r="Q22" s="72" t="s">
        <v>523</v>
      </c>
      <c r="R22" s="63" t="s">
        <v>523</v>
      </c>
      <c r="S22" s="62" t="s">
        <v>192</v>
      </c>
      <c r="T22" s="62" t="s">
        <v>524</v>
      </c>
      <c r="U22" s="62" t="s">
        <v>192</v>
      </c>
      <c r="V22" s="62" t="s">
        <v>6</v>
      </c>
      <c r="W22" s="46"/>
      <c r="X22" s="46"/>
      <c r="Y22" s="62" t="s">
        <v>282</v>
      </c>
      <c r="Z22" s="62" t="s">
        <v>14</v>
      </c>
      <c r="AA22" s="62" t="s">
        <v>9</v>
      </c>
      <c r="AB22" s="78">
        <v>30</v>
      </c>
      <c r="AC22" s="79">
        <v>45292</v>
      </c>
      <c r="AD22" s="48">
        <v>45383</v>
      </c>
      <c r="AE22" s="62" t="s">
        <v>273</v>
      </c>
      <c r="AF22" s="62" t="s">
        <v>427</v>
      </c>
      <c r="AG22" s="39"/>
      <c r="AH22" s="62" t="s">
        <v>278</v>
      </c>
      <c r="AI22" s="50">
        <v>0</v>
      </c>
      <c r="AJ22" s="50">
        <v>0</v>
      </c>
      <c r="AK22" s="50">
        <v>0</v>
      </c>
      <c r="AL22" s="51">
        <f t="shared" si="0"/>
        <v>0</v>
      </c>
      <c r="AM22" s="50">
        <v>30</v>
      </c>
      <c r="AN22" s="50">
        <v>0</v>
      </c>
      <c r="AO22" s="50">
        <v>0</v>
      </c>
      <c r="AP22" s="51">
        <f t="shared" si="1"/>
        <v>30</v>
      </c>
      <c r="AQ22" s="50">
        <v>0</v>
      </c>
      <c r="AR22" s="50">
        <v>0</v>
      </c>
      <c r="AS22" s="50">
        <v>0</v>
      </c>
      <c r="AT22" s="51">
        <f t="shared" si="2"/>
        <v>0</v>
      </c>
      <c r="AU22" s="50">
        <v>0</v>
      </c>
      <c r="AV22" s="50">
        <v>0</v>
      </c>
      <c r="AW22" s="50">
        <v>0</v>
      </c>
      <c r="AX22" s="51">
        <f t="shared" si="3"/>
        <v>0</v>
      </c>
      <c r="AY22" s="41"/>
      <c r="AZ22" s="40"/>
      <c r="BA22" s="40"/>
      <c r="BB22" s="43" t="s">
        <v>452</v>
      </c>
      <c r="BC22" s="40"/>
      <c r="BD22" s="40"/>
      <c r="BE22" s="41"/>
      <c r="BF22" s="41"/>
    </row>
    <row r="23" spans="1:58" ht="78.75" x14ac:dyDescent="0.25">
      <c r="A23" s="39">
        <v>18</v>
      </c>
      <c r="B23" s="46"/>
      <c r="C23" s="61" t="s">
        <v>349</v>
      </c>
      <c r="D23" s="61" t="s">
        <v>354</v>
      </c>
      <c r="E23" s="62" t="s">
        <v>372</v>
      </c>
      <c r="F23" s="62" t="s">
        <v>238</v>
      </c>
      <c r="G23" s="63" t="s">
        <v>416</v>
      </c>
      <c r="H23" s="46"/>
      <c r="I23" s="62" t="s">
        <v>106</v>
      </c>
      <c r="J23" s="62" t="s">
        <v>142</v>
      </c>
      <c r="K23" s="62" t="s">
        <v>286</v>
      </c>
      <c r="L23" s="46"/>
      <c r="M23" s="46"/>
      <c r="N23" s="46"/>
      <c r="O23" s="72" t="s">
        <v>514</v>
      </c>
      <c r="P23" s="72" t="s">
        <v>522</v>
      </c>
      <c r="Q23" s="72" t="s">
        <v>523</v>
      </c>
      <c r="R23" s="63" t="s">
        <v>523</v>
      </c>
      <c r="S23" s="62" t="s">
        <v>192</v>
      </c>
      <c r="T23" s="62" t="s">
        <v>524</v>
      </c>
      <c r="U23" s="62" t="s">
        <v>192</v>
      </c>
      <c r="V23" s="62" t="s">
        <v>6</v>
      </c>
      <c r="W23" s="46"/>
      <c r="X23" s="46"/>
      <c r="Y23" s="62" t="s">
        <v>282</v>
      </c>
      <c r="Z23" s="62" t="s">
        <v>14</v>
      </c>
      <c r="AA23" s="62" t="s">
        <v>9</v>
      </c>
      <c r="AB23" s="78">
        <v>6</v>
      </c>
      <c r="AC23" s="79">
        <v>45292</v>
      </c>
      <c r="AD23" s="48">
        <v>45353</v>
      </c>
      <c r="AE23" s="62" t="s">
        <v>273</v>
      </c>
      <c r="AF23" s="62" t="s">
        <v>427</v>
      </c>
      <c r="AG23" s="39"/>
      <c r="AH23" s="62" t="s">
        <v>278</v>
      </c>
      <c r="AI23" s="50">
        <v>0</v>
      </c>
      <c r="AJ23" s="50">
        <v>0</v>
      </c>
      <c r="AK23" s="50">
        <v>6</v>
      </c>
      <c r="AL23" s="51">
        <f t="shared" si="0"/>
        <v>6</v>
      </c>
      <c r="AM23" s="50">
        <v>0</v>
      </c>
      <c r="AN23" s="50">
        <v>0</v>
      </c>
      <c r="AO23" s="50">
        <v>0</v>
      </c>
      <c r="AP23" s="51">
        <f t="shared" si="1"/>
        <v>0</v>
      </c>
      <c r="AQ23" s="50">
        <v>0</v>
      </c>
      <c r="AR23" s="50">
        <v>0</v>
      </c>
      <c r="AS23" s="50">
        <v>0</v>
      </c>
      <c r="AT23" s="51">
        <f t="shared" si="2"/>
        <v>0</v>
      </c>
      <c r="AU23" s="50">
        <v>0</v>
      </c>
      <c r="AV23" s="50">
        <v>0</v>
      </c>
      <c r="AW23" s="50">
        <v>0</v>
      </c>
      <c r="AX23" s="51">
        <f t="shared" si="3"/>
        <v>0</v>
      </c>
      <c r="AY23" s="41"/>
      <c r="AZ23" s="40"/>
      <c r="BA23" s="40"/>
      <c r="BB23" s="43" t="s">
        <v>452</v>
      </c>
      <c r="BC23" s="40"/>
      <c r="BD23" s="40"/>
      <c r="BE23" s="41"/>
      <c r="BF23" s="41"/>
    </row>
    <row r="24" spans="1:58" ht="78.75" x14ac:dyDescent="0.25">
      <c r="A24" s="39">
        <v>19</v>
      </c>
      <c r="B24" s="46"/>
      <c r="C24" s="61" t="s">
        <v>349</v>
      </c>
      <c r="D24" s="61" t="s">
        <v>354</v>
      </c>
      <c r="E24" s="62" t="s">
        <v>372</v>
      </c>
      <c r="F24" s="62" t="s">
        <v>238</v>
      </c>
      <c r="G24" s="63" t="s">
        <v>416</v>
      </c>
      <c r="H24" s="46"/>
      <c r="I24" s="62" t="s">
        <v>106</v>
      </c>
      <c r="J24" s="62" t="s">
        <v>142</v>
      </c>
      <c r="K24" s="62" t="s">
        <v>286</v>
      </c>
      <c r="L24" s="46"/>
      <c r="M24" s="46"/>
      <c r="N24" s="46"/>
      <c r="O24" s="72" t="s">
        <v>514</v>
      </c>
      <c r="P24" s="72" t="s">
        <v>522</v>
      </c>
      <c r="Q24" s="72" t="s">
        <v>523</v>
      </c>
      <c r="R24" s="63" t="s">
        <v>523</v>
      </c>
      <c r="S24" s="62" t="s">
        <v>192</v>
      </c>
      <c r="T24" s="62" t="s">
        <v>524</v>
      </c>
      <c r="U24" s="62" t="s">
        <v>192</v>
      </c>
      <c r="V24" s="62" t="s">
        <v>6</v>
      </c>
      <c r="W24" s="46"/>
      <c r="X24" s="46"/>
      <c r="Y24" s="62" t="s">
        <v>282</v>
      </c>
      <c r="Z24" s="62" t="s">
        <v>14</v>
      </c>
      <c r="AA24" s="62" t="s">
        <v>9</v>
      </c>
      <c r="AB24" s="78">
        <v>9</v>
      </c>
      <c r="AC24" s="79">
        <v>45292</v>
      </c>
      <c r="AD24" s="48">
        <v>45396</v>
      </c>
      <c r="AE24" s="62" t="s">
        <v>273</v>
      </c>
      <c r="AF24" s="62" t="s">
        <v>427</v>
      </c>
      <c r="AG24" s="39"/>
      <c r="AH24" s="62" t="s">
        <v>278</v>
      </c>
      <c r="AI24" s="50">
        <v>0</v>
      </c>
      <c r="AJ24" s="50">
        <v>0</v>
      </c>
      <c r="AK24" s="50">
        <v>0</v>
      </c>
      <c r="AL24" s="51">
        <f t="shared" si="0"/>
        <v>0</v>
      </c>
      <c r="AM24" s="50">
        <v>9</v>
      </c>
      <c r="AN24" s="50">
        <v>0</v>
      </c>
      <c r="AO24" s="50">
        <v>0</v>
      </c>
      <c r="AP24" s="51">
        <f t="shared" si="1"/>
        <v>9</v>
      </c>
      <c r="AQ24" s="50">
        <v>0</v>
      </c>
      <c r="AR24" s="50">
        <v>0</v>
      </c>
      <c r="AS24" s="50">
        <v>0</v>
      </c>
      <c r="AT24" s="51">
        <f t="shared" si="2"/>
        <v>0</v>
      </c>
      <c r="AU24" s="50">
        <v>0</v>
      </c>
      <c r="AV24" s="50">
        <v>0</v>
      </c>
      <c r="AW24" s="50">
        <v>0</v>
      </c>
      <c r="AX24" s="51">
        <f t="shared" si="3"/>
        <v>0</v>
      </c>
      <c r="AY24" s="41"/>
      <c r="AZ24" s="40"/>
      <c r="BA24" s="40"/>
      <c r="BB24" s="43" t="s">
        <v>452</v>
      </c>
      <c r="BC24" s="40"/>
      <c r="BD24" s="40"/>
      <c r="BE24" s="41"/>
      <c r="BF24" s="41"/>
    </row>
    <row r="25" spans="1:58" ht="78.75" x14ac:dyDescent="0.25">
      <c r="A25" s="39">
        <v>20</v>
      </c>
      <c r="B25" s="46"/>
      <c r="C25" s="61" t="s">
        <v>349</v>
      </c>
      <c r="D25" s="61" t="s">
        <v>354</v>
      </c>
      <c r="E25" s="62" t="s">
        <v>372</v>
      </c>
      <c r="F25" s="62" t="s">
        <v>238</v>
      </c>
      <c r="G25" s="63" t="s">
        <v>416</v>
      </c>
      <c r="H25" s="46"/>
      <c r="I25" s="62" t="s">
        <v>106</v>
      </c>
      <c r="J25" s="62" t="s">
        <v>142</v>
      </c>
      <c r="K25" s="62" t="s">
        <v>286</v>
      </c>
      <c r="L25" s="46"/>
      <c r="M25" s="46"/>
      <c r="N25" s="46"/>
      <c r="O25" s="72" t="s">
        <v>514</v>
      </c>
      <c r="P25" s="72" t="s">
        <v>522</v>
      </c>
      <c r="Q25" s="72" t="s">
        <v>523</v>
      </c>
      <c r="R25" s="63" t="s">
        <v>523</v>
      </c>
      <c r="S25" s="62" t="s">
        <v>192</v>
      </c>
      <c r="T25" s="62" t="s">
        <v>524</v>
      </c>
      <c r="U25" s="62" t="s">
        <v>192</v>
      </c>
      <c r="V25" s="62" t="s">
        <v>6</v>
      </c>
      <c r="W25" s="46"/>
      <c r="X25" s="46"/>
      <c r="Y25" s="62" t="s">
        <v>282</v>
      </c>
      <c r="Z25" s="62" t="s">
        <v>14</v>
      </c>
      <c r="AA25" s="62" t="s">
        <v>9</v>
      </c>
      <c r="AB25" s="78">
        <v>17</v>
      </c>
      <c r="AC25" s="79">
        <v>45292</v>
      </c>
      <c r="AD25" s="48">
        <v>45641</v>
      </c>
      <c r="AE25" s="62" t="s">
        <v>273</v>
      </c>
      <c r="AF25" s="62" t="s">
        <v>427</v>
      </c>
      <c r="AG25" s="39"/>
      <c r="AH25" s="62" t="s">
        <v>278</v>
      </c>
      <c r="AI25" s="50">
        <v>0</v>
      </c>
      <c r="AJ25" s="50">
        <v>0</v>
      </c>
      <c r="AK25" s="50">
        <v>0</v>
      </c>
      <c r="AL25" s="51">
        <f t="shared" si="0"/>
        <v>0</v>
      </c>
      <c r="AM25" s="50">
        <v>0</v>
      </c>
      <c r="AN25" s="50">
        <v>0</v>
      </c>
      <c r="AO25" s="50">
        <v>0</v>
      </c>
      <c r="AP25" s="51">
        <f t="shared" si="1"/>
        <v>0</v>
      </c>
      <c r="AQ25" s="50">
        <v>0</v>
      </c>
      <c r="AR25" s="50">
        <v>0</v>
      </c>
      <c r="AS25" s="50">
        <v>0</v>
      </c>
      <c r="AT25" s="51">
        <f t="shared" si="2"/>
        <v>0</v>
      </c>
      <c r="AU25" s="50">
        <v>0</v>
      </c>
      <c r="AV25" s="50">
        <v>0</v>
      </c>
      <c r="AW25" s="50">
        <v>17</v>
      </c>
      <c r="AX25" s="51">
        <f t="shared" si="3"/>
        <v>17</v>
      </c>
      <c r="AY25" s="41"/>
      <c r="AZ25" s="40"/>
      <c r="BA25" s="40"/>
      <c r="BB25" s="43" t="s">
        <v>452</v>
      </c>
      <c r="BC25" s="40"/>
      <c r="BD25" s="40"/>
      <c r="BE25" s="41"/>
      <c r="BF25" s="41"/>
    </row>
    <row r="26" spans="1:58" ht="78.75" x14ac:dyDescent="0.25">
      <c r="A26" s="39">
        <v>21</v>
      </c>
      <c r="B26" s="46"/>
      <c r="C26" s="61" t="s">
        <v>349</v>
      </c>
      <c r="D26" s="61" t="s">
        <v>354</v>
      </c>
      <c r="E26" s="62" t="s">
        <v>372</v>
      </c>
      <c r="F26" s="62" t="s">
        <v>238</v>
      </c>
      <c r="G26" s="63" t="s">
        <v>416</v>
      </c>
      <c r="H26" s="46"/>
      <c r="I26" s="62" t="s">
        <v>106</v>
      </c>
      <c r="J26" s="62" t="s">
        <v>142</v>
      </c>
      <c r="K26" s="62" t="s">
        <v>286</v>
      </c>
      <c r="L26" s="46"/>
      <c r="M26" s="46"/>
      <c r="N26" s="46"/>
      <c r="O26" s="72" t="s">
        <v>514</v>
      </c>
      <c r="P26" s="72" t="s">
        <v>522</v>
      </c>
      <c r="Q26" s="72" t="s">
        <v>523</v>
      </c>
      <c r="R26" s="63" t="s">
        <v>523</v>
      </c>
      <c r="S26" s="62" t="s">
        <v>192</v>
      </c>
      <c r="T26" s="62" t="s">
        <v>524</v>
      </c>
      <c r="U26" s="62" t="s">
        <v>192</v>
      </c>
      <c r="V26" s="62" t="s">
        <v>6</v>
      </c>
      <c r="W26" s="46"/>
      <c r="X26" s="46"/>
      <c r="Y26" s="62" t="s">
        <v>282</v>
      </c>
      <c r="Z26" s="62" t="s">
        <v>14</v>
      </c>
      <c r="AA26" s="62" t="s">
        <v>9</v>
      </c>
      <c r="AB26" s="78">
        <v>41</v>
      </c>
      <c r="AC26" s="79">
        <v>45292</v>
      </c>
      <c r="AD26" s="48">
        <v>45474</v>
      </c>
      <c r="AE26" s="62" t="s">
        <v>273</v>
      </c>
      <c r="AF26" s="62" t="s">
        <v>427</v>
      </c>
      <c r="AG26" s="39"/>
      <c r="AH26" s="62" t="s">
        <v>278</v>
      </c>
      <c r="AI26" s="50">
        <v>0</v>
      </c>
      <c r="AJ26" s="50">
        <v>0</v>
      </c>
      <c r="AK26" s="50">
        <v>0</v>
      </c>
      <c r="AL26" s="51">
        <f t="shared" si="0"/>
        <v>0</v>
      </c>
      <c r="AM26" s="50">
        <v>0</v>
      </c>
      <c r="AN26" s="50">
        <v>0</v>
      </c>
      <c r="AO26" s="50">
        <v>0</v>
      </c>
      <c r="AP26" s="51">
        <f t="shared" si="1"/>
        <v>0</v>
      </c>
      <c r="AQ26" s="50">
        <v>41</v>
      </c>
      <c r="AR26" s="50">
        <v>0</v>
      </c>
      <c r="AS26" s="50">
        <v>0</v>
      </c>
      <c r="AT26" s="51">
        <f t="shared" si="2"/>
        <v>41</v>
      </c>
      <c r="AU26" s="50">
        <v>0</v>
      </c>
      <c r="AV26" s="50">
        <v>0</v>
      </c>
      <c r="AW26" s="50">
        <v>0</v>
      </c>
      <c r="AX26" s="51">
        <f t="shared" si="3"/>
        <v>0</v>
      </c>
      <c r="AY26" s="41"/>
      <c r="AZ26" s="40"/>
      <c r="BA26" s="40"/>
      <c r="BB26" s="43" t="s">
        <v>452</v>
      </c>
      <c r="BC26" s="40"/>
      <c r="BD26" s="40"/>
      <c r="BE26" s="41"/>
      <c r="BF26" s="41"/>
    </row>
    <row r="27" spans="1:58" ht="78.75" x14ac:dyDescent="0.25">
      <c r="A27" s="39">
        <v>22</v>
      </c>
      <c r="B27" s="46"/>
      <c r="C27" s="61" t="s">
        <v>349</v>
      </c>
      <c r="D27" s="61" t="s">
        <v>354</v>
      </c>
      <c r="E27" s="62" t="s">
        <v>372</v>
      </c>
      <c r="F27" s="62" t="s">
        <v>238</v>
      </c>
      <c r="G27" s="63" t="s">
        <v>416</v>
      </c>
      <c r="H27" s="46"/>
      <c r="I27" s="62" t="s">
        <v>106</v>
      </c>
      <c r="J27" s="62" t="s">
        <v>142</v>
      </c>
      <c r="K27" s="62" t="s">
        <v>286</v>
      </c>
      <c r="L27" s="46"/>
      <c r="M27" s="46"/>
      <c r="N27" s="46"/>
      <c r="O27" s="72" t="s">
        <v>514</v>
      </c>
      <c r="P27" s="72" t="s">
        <v>522</v>
      </c>
      <c r="Q27" s="72" t="s">
        <v>523</v>
      </c>
      <c r="R27" s="63" t="s">
        <v>523</v>
      </c>
      <c r="S27" s="62" t="s">
        <v>192</v>
      </c>
      <c r="T27" s="62" t="s">
        <v>524</v>
      </c>
      <c r="U27" s="62" t="s">
        <v>192</v>
      </c>
      <c r="V27" s="62" t="s">
        <v>6</v>
      </c>
      <c r="W27" s="46"/>
      <c r="X27" s="46"/>
      <c r="Y27" s="62" t="s">
        <v>282</v>
      </c>
      <c r="Z27" s="62" t="s">
        <v>14</v>
      </c>
      <c r="AA27" s="62" t="s">
        <v>9</v>
      </c>
      <c r="AB27" s="78">
        <v>36</v>
      </c>
      <c r="AC27" s="79">
        <v>45292</v>
      </c>
      <c r="AD27" s="48">
        <v>45413</v>
      </c>
      <c r="AE27" s="62" t="s">
        <v>273</v>
      </c>
      <c r="AF27" s="62" t="s">
        <v>427</v>
      </c>
      <c r="AG27" s="39"/>
      <c r="AH27" s="62" t="s">
        <v>278</v>
      </c>
      <c r="AI27" s="50">
        <v>0</v>
      </c>
      <c r="AJ27" s="50">
        <v>0</v>
      </c>
      <c r="AK27" s="50">
        <v>0</v>
      </c>
      <c r="AL27" s="51">
        <f t="shared" si="0"/>
        <v>0</v>
      </c>
      <c r="AM27" s="50">
        <v>0</v>
      </c>
      <c r="AN27" s="50">
        <v>36</v>
      </c>
      <c r="AO27" s="50">
        <v>0</v>
      </c>
      <c r="AP27" s="51">
        <f t="shared" si="1"/>
        <v>36</v>
      </c>
      <c r="AQ27" s="50">
        <v>0</v>
      </c>
      <c r="AR27" s="50">
        <v>0</v>
      </c>
      <c r="AS27" s="50">
        <v>0</v>
      </c>
      <c r="AT27" s="51">
        <f t="shared" si="2"/>
        <v>0</v>
      </c>
      <c r="AU27" s="50">
        <v>0</v>
      </c>
      <c r="AV27" s="50">
        <v>0</v>
      </c>
      <c r="AW27" s="50">
        <v>0</v>
      </c>
      <c r="AX27" s="51">
        <f t="shared" si="3"/>
        <v>0</v>
      </c>
      <c r="AY27" s="41"/>
      <c r="AZ27" s="40"/>
      <c r="BA27" s="40"/>
      <c r="BB27" s="43" t="s">
        <v>452</v>
      </c>
      <c r="BC27" s="40"/>
      <c r="BD27" s="40"/>
      <c r="BE27" s="41"/>
      <c r="BF27" s="41"/>
    </row>
    <row r="28" spans="1:58" ht="78.75" x14ac:dyDescent="0.25">
      <c r="A28" s="39">
        <v>23</v>
      </c>
      <c r="B28" s="46"/>
      <c r="C28" s="61" t="s">
        <v>349</v>
      </c>
      <c r="D28" s="61" t="s">
        <v>354</v>
      </c>
      <c r="E28" s="62" t="s">
        <v>372</v>
      </c>
      <c r="F28" s="62" t="s">
        <v>238</v>
      </c>
      <c r="G28" s="63" t="s">
        <v>416</v>
      </c>
      <c r="H28" s="46"/>
      <c r="I28" s="62" t="s">
        <v>106</v>
      </c>
      <c r="J28" s="62" t="s">
        <v>142</v>
      </c>
      <c r="K28" s="62" t="s">
        <v>286</v>
      </c>
      <c r="L28" s="46"/>
      <c r="M28" s="46"/>
      <c r="N28" s="46"/>
      <c r="O28" s="72" t="s">
        <v>514</v>
      </c>
      <c r="P28" s="72" t="s">
        <v>522</v>
      </c>
      <c r="Q28" s="72" t="s">
        <v>523</v>
      </c>
      <c r="R28" s="63" t="s">
        <v>523</v>
      </c>
      <c r="S28" s="62" t="s">
        <v>192</v>
      </c>
      <c r="T28" s="62" t="s">
        <v>524</v>
      </c>
      <c r="U28" s="62" t="s">
        <v>192</v>
      </c>
      <c r="V28" s="62" t="s">
        <v>6</v>
      </c>
      <c r="W28" s="46"/>
      <c r="X28" s="46"/>
      <c r="Y28" s="62" t="s">
        <v>282</v>
      </c>
      <c r="Z28" s="62" t="s">
        <v>14</v>
      </c>
      <c r="AA28" s="62" t="s">
        <v>9</v>
      </c>
      <c r="AB28" s="78">
        <v>40</v>
      </c>
      <c r="AC28" s="79">
        <v>45292</v>
      </c>
      <c r="AD28" s="48">
        <v>45566</v>
      </c>
      <c r="AE28" s="62" t="s">
        <v>273</v>
      </c>
      <c r="AF28" s="62" t="s">
        <v>427</v>
      </c>
      <c r="AG28" s="39"/>
      <c r="AH28" s="62" t="s">
        <v>278</v>
      </c>
      <c r="AI28" s="50">
        <v>0</v>
      </c>
      <c r="AJ28" s="50">
        <v>0</v>
      </c>
      <c r="AK28" s="50">
        <v>0</v>
      </c>
      <c r="AL28" s="51">
        <f t="shared" si="0"/>
        <v>0</v>
      </c>
      <c r="AM28" s="50">
        <v>0</v>
      </c>
      <c r="AN28" s="50">
        <v>0</v>
      </c>
      <c r="AO28" s="50">
        <v>0</v>
      </c>
      <c r="AP28" s="51">
        <f t="shared" si="1"/>
        <v>0</v>
      </c>
      <c r="AQ28" s="50">
        <v>0</v>
      </c>
      <c r="AR28" s="50">
        <v>0</v>
      </c>
      <c r="AS28" s="50">
        <v>0</v>
      </c>
      <c r="AT28" s="51">
        <f t="shared" si="2"/>
        <v>0</v>
      </c>
      <c r="AU28" s="50">
        <v>40</v>
      </c>
      <c r="AV28" s="50">
        <v>0</v>
      </c>
      <c r="AW28" s="50">
        <v>0</v>
      </c>
      <c r="AX28" s="51">
        <f t="shared" si="3"/>
        <v>40</v>
      </c>
      <c r="AY28" s="41"/>
      <c r="AZ28" s="40"/>
      <c r="BA28" s="40"/>
      <c r="BB28" s="43" t="s">
        <v>452</v>
      </c>
      <c r="BC28" s="40"/>
      <c r="BD28" s="40"/>
      <c r="BE28" s="41"/>
      <c r="BF28" s="41"/>
    </row>
    <row r="29" spans="1:58" ht="78.75" x14ac:dyDescent="0.25">
      <c r="A29" s="39">
        <v>24</v>
      </c>
      <c r="B29" s="46"/>
      <c r="C29" s="61" t="s">
        <v>349</v>
      </c>
      <c r="D29" s="61" t="s">
        <v>354</v>
      </c>
      <c r="E29" s="62" t="s">
        <v>372</v>
      </c>
      <c r="F29" s="62" t="s">
        <v>238</v>
      </c>
      <c r="G29" s="63" t="s">
        <v>416</v>
      </c>
      <c r="H29" s="46"/>
      <c r="I29" s="62" t="s">
        <v>106</v>
      </c>
      <c r="J29" s="62" t="s">
        <v>142</v>
      </c>
      <c r="K29" s="62" t="s">
        <v>286</v>
      </c>
      <c r="L29" s="46"/>
      <c r="M29" s="46"/>
      <c r="N29" s="46"/>
      <c r="O29" s="72" t="s">
        <v>514</v>
      </c>
      <c r="P29" s="72" t="s">
        <v>522</v>
      </c>
      <c r="Q29" s="72" t="s">
        <v>523</v>
      </c>
      <c r="R29" s="63" t="s">
        <v>523</v>
      </c>
      <c r="S29" s="62" t="s">
        <v>192</v>
      </c>
      <c r="T29" s="62" t="s">
        <v>524</v>
      </c>
      <c r="U29" s="62" t="s">
        <v>192</v>
      </c>
      <c r="V29" s="62" t="s">
        <v>6</v>
      </c>
      <c r="W29" s="46"/>
      <c r="X29" s="46"/>
      <c r="Y29" s="62" t="s">
        <v>282</v>
      </c>
      <c r="Z29" s="62" t="s">
        <v>14</v>
      </c>
      <c r="AA29" s="62" t="s">
        <v>9</v>
      </c>
      <c r="AB29" s="78">
        <v>40</v>
      </c>
      <c r="AC29" s="79">
        <v>45292</v>
      </c>
      <c r="AD29" s="48">
        <v>45597</v>
      </c>
      <c r="AE29" s="62" t="s">
        <v>273</v>
      </c>
      <c r="AF29" s="62" t="s">
        <v>427</v>
      </c>
      <c r="AG29" s="39"/>
      <c r="AH29" s="62" t="s">
        <v>278</v>
      </c>
      <c r="AI29" s="50">
        <v>0</v>
      </c>
      <c r="AJ29" s="50">
        <v>0</v>
      </c>
      <c r="AK29" s="50">
        <v>0</v>
      </c>
      <c r="AL29" s="51">
        <f t="shared" si="0"/>
        <v>0</v>
      </c>
      <c r="AM29" s="50">
        <v>0</v>
      </c>
      <c r="AN29" s="50">
        <v>0</v>
      </c>
      <c r="AO29" s="50">
        <v>0</v>
      </c>
      <c r="AP29" s="51">
        <f t="shared" si="1"/>
        <v>0</v>
      </c>
      <c r="AQ29" s="50">
        <v>0</v>
      </c>
      <c r="AR29" s="50">
        <v>0</v>
      </c>
      <c r="AS29" s="50">
        <v>0</v>
      </c>
      <c r="AT29" s="51">
        <f t="shared" si="2"/>
        <v>0</v>
      </c>
      <c r="AU29" s="50">
        <v>0</v>
      </c>
      <c r="AV29" s="50">
        <v>40</v>
      </c>
      <c r="AW29" s="50">
        <v>0</v>
      </c>
      <c r="AX29" s="51">
        <f t="shared" si="3"/>
        <v>40</v>
      </c>
      <c r="AY29" s="41"/>
      <c r="AZ29" s="40"/>
      <c r="BA29" s="40"/>
      <c r="BB29" s="43" t="s">
        <v>452</v>
      </c>
      <c r="BC29" s="40"/>
      <c r="BD29" s="40"/>
      <c r="BE29" s="41"/>
      <c r="BF29" s="41"/>
    </row>
    <row r="30" spans="1:58" ht="78.75" x14ac:dyDescent="0.25">
      <c r="A30" s="39">
        <v>25</v>
      </c>
      <c r="B30" s="46"/>
      <c r="C30" s="61" t="s">
        <v>349</v>
      </c>
      <c r="D30" s="61" t="s">
        <v>354</v>
      </c>
      <c r="E30" s="62" t="s">
        <v>372</v>
      </c>
      <c r="F30" s="62" t="s">
        <v>238</v>
      </c>
      <c r="G30" s="63" t="s">
        <v>416</v>
      </c>
      <c r="H30" s="46"/>
      <c r="I30" s="62" t="s">
        <v>106</v>
      </c>
      <c r="J30" s="62" t="s">
        <v>142</v>
      </c>
      <c r="K30" s="62" t="s">
        <v>286</v>
      </c>
      <c r="L30" s="46"/>
      <c r="M30" s="46"/>
      <c r="N30" s="46"/>
      <c r="O30" s="72" t="s">
        <v>514</v>
      </c>
      <c r="P30" s="72" t="s">
        <v>522</v>
      </c>
      <c r="Q30" s="72" t="s">
        <v>523</v>
      </c>
      <c r="R30" s="63" t="s">
        <v>523</v>
      </c>
      <c r="S30" s="62" t="s">
        <v>192</v>
      </c>
      <c r="T30" s="62" t="s">
        <v>524</v>
      </c>
      <c r="U30" s="62" t="s">
        <v>192</v>
      </c>
      <c r="V30" s="62" t="s">
        <v>6</v>
      </c>
      <c r="W30" s="46"/>
      <c r="X30" s="46"/>
      <c r="Y30" s="62" t="s">
        <v>282</v>
      </c>
      <c r="Z30" s="62" t="s">
        <v>14</v>
      </c>
      <c r="AA30" s="62" t="s">
        <v>9</v>
      </c>
      <c r="AB30" s="78">
        <v>20</v>
      </c>
      <c r="AC30" s="79">
        <v>45292</v>
      </c>
      <c r="AD30" s="48">
        <v>45627</v>
      </c>
      <c r="AE30" s="62" t="s">
        <v>273</v>
      </c>
      <c r="AF30" s="62" t="s">
        <v>427</v>
      </c>
      <c r="AG30" s="39"/>
      <c r="AH30" s="62" t="s">
        <v>278</v>
      </c>
      <c r="AI30" s="50">
        <v>0</v>
      </c>
      <c r="AJ30" s="50">
        <v>0</v>
      </c>
      <c r="AK30" s="50">
        <v>0</v>
      </c>
      <c r="AL30" s="51">
        <f t="shared" si="0"/>
        <v>0</v>
      </c>
      <c r="AM30" s="50">
        <v>0</v>
      </c>
      <c r="AN30" s="50">
        <v>0</v>
      </c>
      <c r="AO30" s="50">
        <v>0</v>
      </c>
      <c r="AP30" s="51">
        <f t="shared" si="1"/>
        <v>0</v>
      </c>
      <c r="AQ30" s="50">
        <v>0</v>
      </c>
      <c r="AR30" s="50">
        <v>0</v>
      </c>
      <c r="AS30" s="50">
        <v>0</v>
      </c>
      <c r="AT30" s="51">
        <f t="shared" si="2"/>
        <v>0</v>
      </c>
      <c r="AU30" s="50">
        <v>0</v>
      </c>
      <c r="AV30" s="50">
        <v>0</v>
      </c>
      <c r="AW30" s="50">
        <v>20</v>
      </c>
      <c r="AX30" s="51">
        <f t="shared" si="3"/>
        <v>20</v>
      </c>
      <c r="AY30" s="41"/>
      <c r="AZ30" s="40"/>
      <c r="BA30" s="40"/>
      <c r="BB30" s="43" t="s">
        <v>452</v>
      </c>
      <c r="BC30" s="40"/>
      <c r="BD30" s="40"/>
      <c r="BE30" s="41"/>
      <c r="BF30" s="41"/>
    </row>
    <row r="31" spans="1:58" ht="78.75" x14ac:dyDescent="0.25">
      <c r="A31" s="39">
        <v>26</v>
      </c>
      <c r="B31" s="46"/>
      <c r="C31" s="61" t="s">
        <v>349</v>
      </c>
      <c r="D31" s="61" t="s">
        <v>354</v>
      </c>
      <c r="E31" s="62" t="s">
        <v>372</v>
      </c>
      <c r="F31" s="62" t="s">
        <v>238</v>
      </c>
      <c r="G31" s="63" t="s">
        <v>416</v>
      </c>
      <c r="H31" s="46"/>
      <c r="I31" s="62" t="s">
        <v>106</v>
      </c>
      <c r="J31" s="62" t="s">
        <v>142</v>
      </c>
      <c r="K31" s="62" t="s">
        <v>286</v>
      </c>
      <c r="L31" s="46"/>
      <c r="M31" s="46"/>
      <c r="N31" s="46"/>
      <c r="O31" s="72" t="s">
        <v>514</v>
      </c>
      <c r="P31" s="72" t="s">
        <v>522</v>
      </c>
      <c r="Q31" s="72" t="s">
        <v>523</v>
      </c>
      <c r="R31" s="63" t="s">
        <v>523</v>
      </c>
      <c r="S31" s="62" t="s">
        <v>192</v>
      </c>
      <c r="T31" s="62" t="s">
        <v>524</v>
      </c>
      <c r="U31" s="62" t="s">
        <v>192</v>
      </c>
      <c r="V31" s="62" t="s">
        <v>6</v>
      </c>
      <c r="W31" s="46"/>
      <c r="X31" s="46"/>
      <c r="Y31" s="62" t="s">
        <v>282</v>
      </c>
      <c r="Z31" s="62" t="s">
        <v>14</v>
      </c>
      <c r="AA31" s="62" t="s">
        <v>9</v>
      </c>
      <c r="AB31" s="78">
        <v>40</v>
      </c>
      <c r="AC31" s="79">
        <v>45292</v>
      </c>
      <c r="AD31" s="48">
        <v>45367</v>
      </c>
      <c r="AE31" s="62" t="s">
        <v>273</v>
      </c>
      <c r="AF31" s="62" t="s">
        <v>427</v>
      </c>
      <c r="AG31" s="39"/>
      <c r="AH31" s="62" t="s">
        <v>278</v>
      </c>
      <c r="AI31" s="50">
        <v>0</v>
      </c>
      <c r="AJ31" s="50">
        <v>0</v>
      </c>
      <c r="AK31" s="50">
        <v>40</v>
      </c>
      <c r="AL31" s="51">
        <f t="shared" si="0"/>
        <v>40</v>
      </c>
      <c r="AM31" s="50">
        <v>0</v>
      </c>
      <c r="AN31" s="50">
        <v>0</v>
      </c>
      <c r="AO31" s="50">
        <v>0</v>
      </c>
      <c r="AP31" s="51">
        <f t="shared" si="1"/>
        <v>0</v>
      </c>
      <c r="AQ31" s="50">
        <v>0</v>
      </c>
      <c r="AR31" s="50">
        <v>0</v>
      </c>
      <c r="AS31" s="50">
        <v>0</v>
      </c>
      <c r="AT31" s="51">
        <f t="shared" si="2"/>
        <v>0</v>
      </c>
      <c r="AU31" s="50">
        <v>0</v>
      </c>
      <c r="AV31" s="50">
        <v>0</v>
      </c>
      <c r="AW31" s="50">
        <v>0</v>
      </c>
      <c r="AX31" s="51">
        <f t="shared" si="3"/>
        <v>0</v>
      </c>
      <c r="AY31" s="41"/>
      <c r="AZ31" s="40"/>
      <c r="BA31" s="40"/>
      <c r="BB31" s="43" t="s">
        <v>452</v>
      </c>
      <c r="BC31" s="40"/>
      <c r="BD31" s="40"/>
      <c r="BE31" s="41"/>
      <c r="BF31" s="41"/>
    </row>
    <row r="32" spans="1:58" ht="78.75" x14ac:dyDescent="0.25">
      <c r="A32" s="39">
        <v>27</v>
      </c>
      <c r="B32" s="46"/>
      <c r="C32" s="61" t="s">
        <v>349</v>
      </c>
      <c r="D32" s="61" t="s">
        <v>354</v>
      </c>
      <c r="E32" s="62" t="s">
        <v>372</v>
      </c>
      <c r="F32" s="62" t="s">
        <v>238</v>
      </c>
      <c r="G32" s="63" t="s">
        <v>416</v>
      </c>
      <c r="H32" s="46"/>
      <c r="I32" s="62" t="s">
        <v>106</v>
      </c>
      <c r="J32" s="62" t="s">
        <v>142</v>
      </c>
      <c r="K32" s="62" t="s">
        <v>286</v>
      </c>
      <c r="L32" s="46"/>
      <c r="M32" s="46"/>
      <c r="N32" s="46"/>
      <c r="O32" s="72" t="s">
        <v>514</v>
      </c>
      <c r="P32" s="72" t="s">
        <v>522</v>
      </c>
      <c r="Q32" s="72" t="s">
        <v>523</v>
      </c>
      <c r="R32" s="63" t="s">
        <v>523</v>
      </c>
      <c r="S32" s="62" t="s">
        <v>192</v>
      </c>
      <c r="T32" s="62" t="s">
        <v>524</v>
      </c>
      <c r="U32" s="62" t="s">
        <v>192</v>
      </c>
      <c r="V32" s="62" t="s">
        <v>6</v>
      </c>
      <c r="W32" s="46"/>
      <c r="X32" s="46"/>
      <c r="Y32" s="62" t="s">
        <v>282</v>
      </c>
      <c r="Z32" s="62" t="s">
        <v>14</v>
      </c>
      <c r="AA32" s="62" t="s">
        <v>9</v>
      </c>
      <c r="AB32" s="78">
        <v>60</v>
      </c>
      <c r="AC32" s="79">
        <v>45292</v>
      </c>
      <c r="AD32" s="48">
        <v>45396</v>
      </c>
      <c r="AE32" s="62" t="s">
        <v>273</v>
      </c>
      <c r="AF32" s="62" t="s">
        <v>427</v>
      </c>
      <c r="AG32" s="39"/>
      <c r="AH32" s="62" t="s">
        <v>278</v>
      </c>
      <c r="AI32" s="50">
        <v>0</v>
      </c>
      <c r="AJ32" s="50">
        <v>0</v>
      </c>
      <c r="AK32" s="50">
        <v>0</v>
      </c>
      <c r="AL32" s="51">
        <f t="shared" si="0"/>
        <v>0</v>
      </c>
      <c r="AM32" s="50">
        <v>60</v>
      </c>
      <c r="AN32" s="50">
        <v>0</v>
      </c>
      <c r="AO32" s="50">
        <v>0</v>
      </c>
      <c r="AP32" s="51">
        <f t="shared" si="1"/>
        <v>60</v>
      </c>
      <c r="AQ32" s="50">
        <v>0</v>
      </c>
      <c r="AR32" s="50">
        <v>0</v>
      </c>
      <c r="AS32" s="50">
        <v>0</v>
      </c>
      <c r="AT32" s="51">
        <f t="shared" si="2"/>
        <v>0</v>
      </c>
      <c r="AU32" s="50">
        <v>0</v>
      </c>
      <c r="AV32" s="50">
        <v>0</v>
      </c>
      <c r="AW32" s="50">
        <v>0</v>
      </c>
      <c r="AX32" s="51">
        <f t="shared" si="3"/>
        <v>0</v>
      </c>
      <c r="AY32" s="41"/>
      <c r="AZ32" s="40"/>
      <c r="BA32" s="40"/>
      <c r="BB32" s="43" t="s">
        <v>452</v>
      </c>
      <c r="BC32" s="40"/>
      <c r="BD32" s="40"/>
      <c r="BE32" s="41"/>
      <c r="BF32" s="41"/>
    </row>
    <row r="33" spans="1:58" ht="78.75" x14ac:dyDescent="0.25">
      <c r="A33" s="39">
        <v>28</v>
      </c>
      <c r="B33" s="46"/>
      <c r="C33" s="61" t="s">
        <v>349</v>
      </c>
      <c r="D33" s="61" t="s">
        <v>354</v>
      </c>
      <c r="E33" s="62" t="s">
        <v>372</v>
      </c>
      <c r="F33" s="62" t="s">
        <v>238</v>
      </c>
      <c r="G33" s="63" t="s">
        <v>416</v>
      </c>
      <c r="H33" s="46"/>
      <c r="I33" s="62" t="s">
        <v>106</v>
      </c>
      <c r="J33" s="62" t="s">
        <v>142</v>
      </c>
      <c r="K33" s="62" t="s">
        <v>286</v>
      </c>
      <c r="L33" s="46"/>
      <c r="M33" s="46"/>
      <c r="N33" s="46"/>
      <c r="O33" s="72" t="s">
        <v>514</v>
      </c>
      <c r="P33" s="72" t="s">
        <v>522</v>
      </c>
      <c r="Q33" s="72" t="s">
        <v>523</v>
      </c>
      <c r="R33" s="63" t="s">
        <v>523</v>
      </c>
      <c r="S33" s="62" t="s">
        <v>192</v>
      </c>
      <c r="T33" s="62" t="s">
        <v>524</v>
      </c>
      <c r="U33" s="62" t="s">
        <v>192</v>
      </c>
      <c r="V33" s="62" t="s">
        <v>6</v>
      </c>
      <c r="W33" s="46"/>
      <c r="X33" s="46"/>
      <c r="Y33" s="62" t="s">
        <v>282</v>
      </c>
      <c r="Z33" s="62" t="s">
        <v>14</v>
      </c>
      <c r="AA33" s="62" t="s">
        <v>9</v>
      </c>
      <c r="AB33" s="80">
        <v>61</v>
      </c>
      <c r="AC33" s="79">
        <v>45292</v>
      </c>
      <c r="AD33" s="48">
        <v>45444</v>
      </c>
      <c r="AE33" s="62" t="s">
        <v>273</v>
      </c>
      <c r="AF33" s="62" t="s">
        <v>427</v>
      </c>
      <c r="AG33" s="39"/>
      <c r="AH33" s="62" t="s">
        <v>278</v>
      </c>
      <c r="AI33" s="50">
        <v>0</v>
      </c>
      <c r="AJ33" s="50">
        <v>0</v>
      </c>
      <c r="AK33" s="50">
        <v>0</v>
      </c>
      <c r="AL33" s="51">
        <f t="shared" si="0"/>
        <v>0</v>
      </c>
      <c r="AM33" s="50">
        <v>0</v>
      </c>
      <c r="AN33" s="50">
        <v>0</v>
      </c>
      <c r="AO33" s="50">
        <v>61</v>
      </c>
      <c r="AP33" s="51">
        <f t="shared" si="1"/>
        <v>61</v>
      </c>
      <c r="AQ33" s="50">
        <v>0</v>
      </c>
      <c r="AR33" s="50">
        <v>0</v>
      </c>
      <c r="AS33" s="50">
        <v>0</v>
      </c>
      <c r="AT33" s="51">
        <f t="shared" si="2"/>
        <v>0</v>
      </c>
      <c r="AU33" s="50">
        <v>0</v>
      </c>
      <c r="AV33" s="50">
        <v>0</v>
      </c>
      <c r="AW33" s="50">
        <v>0</v>
      </c>
      <c r="AX33" s="51">
        <f t="shared" si="3"/>
        <v>0</v>
      </c>
      <c r="AY33" s="41"/>
      <c r="AZ33" s="40"/>
      <c r="BA33" s="40"/>
      <c r="BB33" s="43" t="s">
        <v>452</v>
      </c>
      <c r="BC33" s="40"/>
      <c r="BD33" s="40"/>
      <c r="BE33" s="41"/>
      <c r="BF33" s="41"/>
    </row>
    <row r="34" spans="1:58" ht="78.75" x14ac:dyDescent="0.25">
      <c r="A34" s="39">
        <v>29</v>
      </c>
      <c r="B34" s="46"/>
      <c r="C34" s="61" t="s">
        <v>349</v>
      </c>
      <c r="D34" s="61" t="s">
        <v>354</v>
      </c>
      <c r="E34" s="62" t="s">
        <v>372</v>
      </c>
      <c r="F34" s="62" t="s">
        <v>238</v>
      </c>
      <c r="G34" s="63" t="s">
        <v>416</v>
      </c>
      <c r="H34" s="46"/>
      <c r="I34" s="62" t="s">
        <v>106</v>
      </c>
      <c r="J34" s="62" t="s">
        <v>142</v>
      </c>
      <c r="K34" s="62" t="s">
        <v>286</v>
      </c>
      <c r="L34" s="46"/>
      <c r="M34" s="46"/>
      <c r="N34" s="46"/>
      <c r="O34" s="72" t="s">
        <v>514</v>
      </c>
      <c r="P34" s="72" t="s">
        <v>522</v>
      </c>
      <c r="Q34" s="72" t="s">
        <v>523</v>
      </c>
      <c r="R34" s="63" t="s">
        <v>523</v>
      </c>
      <c r="S34" s="62" t="s">
        <v>192</v>
      </c>
      <c r="T34" s="62" t="s">
        <v>524</v>
      </c>
      <c r="U34" s="62" t="s">
        <v>192</v>
      </c>
      <c r="V34" s="62" t="s">
        <v>6</v>
      </c>
      <c r="W34" s="46"/>
      <c r="X34" s="46"/>
      <c r="Y34" s="62" t="s">
        <v>282</v>
      </c>
      <c r="Z34" s="62" t="s">
        <v>14</v>
      </c>
      <c r="AA34" s="62" t="s">
        <v>9</v>
      </c>
      <c r="AB34" s="80">
        <v>270</v>
      </c>
      <c r="AC34" s="79">
        <v>45292</v>
      </c>
      <c r="AD34" s="48">
        <v>45488</v>
      </c>
      <c r="AE34" s="62" t="s">
        <v>273</v>
      </c>
      <c r="AF34" s="62" t="s">
        <v>427</v>
      </c>
      <c r="AG34" s="39"/>
      <c r="AH34" s="62" t="s">
        <v>278</v>
      </c>
      <c r="AI34" s="50">
        <v>0</v>
      </c>
      <c r="AJ34" s="50">
        <v>0</v>
      </c>
      <c r="AK34" s="50">
        <v>0</v>
      </c>
      <c r="AL34" s="51">
        <f t="shared" si="0"/>
        <v>0</v>
      </c>
      <c r="AM34" s="50">
        <v>0</v>
      </c>
      <c r="AN34" s="50">
        <v>0</v>
      </c>
      <c r="AO34" s="50">
        <v>0</v>
      </c>
      <c r="AP34" s="51">
        <f t="shared" si="1"/>
        <v>0</v>
      </c>
      <c r="AQ34" s="50">
        <v>270</v>
      </c>
      <c r="AR34" s="50">
        <v>0</v>
      </c>
      <c r="AS34" s="50">
        <v>0</v>
      </c>
      <c r="AT34" s="51">
        <f t="shared" si="2"/>
        <v>270</v>
      </c>
      <c r="AU34" s="50">
        <v>0</v>
      </c>
      <c r="AV34" s="50">
        <v>0</v>
      </c>
      <c r="AW34" s="50">
        <v>0</v>
      </c>
      <c r="AX34" s="51">
        <f t="shared" si="3"/>
        <v>0</v>
      </c>
      <c r="AY34" s="41"/>
      <c r="AZ34" s="40"/>
      <c r="BA34" s="40"/>
      <c r="BB34" s="43" t="s">
        <v>452</v>
      </c>
      <c r="BC34" s="40"/>
      <c r="BD34" s="40"/>
      <c r="BE34" s="41"/>
      <c r="BF34" s="41"/>
    </row>
    <row r="35" spans="1:58" ht="78.75" x14ac:dyDescent="0.25">
      <c r="A35" s="39">
        <v>30</v>
      </c>
      <c r="B35" s="46"/>
      <c r="C35" s="61" t="s">
        <v>349</v>
      </c>
      <c r="D35" s="61" t="s">
        <v>354</v>
      </c>
      <c r="E35" s="62" t="s">
        <v>372</v>
      </c>
      <c r="F35" s="62" t="s">
        <v>238</v>
      </c>
      <c r="G35" s="63" t="s">
        <v>416</v>
      </c>
      <c r="H35" s="46"/>
      <c r="I35" s="62" t="s">
        <v>106</v>
      </c>
      <c r="J35" s="62" t="s">
        <v>142</v>
      </c>
      <c r="K35" s="62" t="s">
        <v>286</v>
      </c>
      <c r="L35" s="46"/>
      <c r="M35" s="46"/>
      <c r="N35" s="46"/>
      <c r="O35" s="72" t="s">
        <v>514</v>
      </c>
      <c r="P35" s="72" t="s">
        <v>522</v>
      </c>
      <c r="Q35" s="72" t="s">
        <v>523</v>
      </c>
      <c r="R35" s="63" t="s">
        <v>523</v>
      </c>
      <c r="S35" s="62" t="s">
        <v>192</v>
      </c>
      <c r="T35" s="62" t="s">
        <v>524</v>
      </c>
      <c r="U35" s="62" t="s">
        <v>192</v>
      </c>
      <c r="V35" s="62" t="s">
        <v>6</v>
      </c>
      <c r="W35" s="46"/>
      <c r="X35" s="46"/>
      <c r="Y35" s="62" t="s">
        <v>282</v>
      </c>
      <c r="Z35" s="62" t="s">
        <v>14</v>
      </c>
      <c r="AA35" s="62" t="s">
        <v>9</v>
      </c>
      <c r="AB35" s="80">
        <v>64</v>
      </c>
      <c r="AC35" s="79">
        <v>45292</v>
      </c>
      <c r="AD35" s="48">
        <v>45292</v>
      </c>
      <c r="AE35" s="62" t="s">
        <v>273</v>
      </c>
      <c r="AF35" s="62" t="s">
        <v>427</v>
      </c>
      <c r="AG35" s="39"/>
      <c r="AH35" s="62" t="s">
        <v>278</v>
      </c>
      <c r="AI35" s="50">
        <v>64</v>
      </c>
      <c r="AJ35" s="50">
        <v>0</v>
      </c>
      <c r="AK35" s="50">
        <v>0</v>
      </c>
      <c r="AL35" s="51">
        <f t="shared" si="0"/>
        <v>64</v>
      </c>
      <c r="AM35" s="50">
        <v>0</v>
      </c>
      <c r="AN35" s="50">
        <v>0</v>
      </c>
      <c r="AO35" s="50">
        <v>0</v>
      </c>
      <c r="AP35" s="51">
        <f t="shared" si="1"/>
        <v>0</v>
      </c>
      <c r="AQ35" s="50">
        <v>0</v>
      </c>
      <c r="AR35" s="50">
        <v>0</v>
      </c>
      <c r="AS35" s="50">
        <v>0</v>
      </c>
      <c r="AT35" s="51">
        <f t="shared" si="2"/>
        <v>0</v>
      </c>
      <c r="AU35" s="50">
        <v>0</v>
      </c>
      <c r="AV35" s="50">
        <v>0</v>
      </c>
      <c r="AW35" s="50">
        <v>0</v>
      </c>
      <c r="AX35" s="51">
        <f t="shared" si="3"/>
        <v>0</v>
      </c>
      <c r="AY35" s="41"/>
      <c r="AZ35" s="40"/>
      <c r="BA35" s="40"/>
      <c r="BB35" s="43" t="s">
        <v>452</v>
      </c>
      <c r="BC35" s="40"/>
      <c r="BD35" s="40"/>
      <c r="BE35" s="41"/>
      <c r="BF35" s="41"/>
    </row>
    <row r="36" spans="1:58" ht="78.75" x14ac:dyDescent="0.25">
      <c r="A36" s="39">
        <v>31</v>
      </c>
      <c r="B36" s="46"/>
      <c r="C36" s="61" t="s">
        <v>349</v>
      </c>
      <c r="D36" s="61" t="s">
        <v>354</v>
      </c>
      <c r="E36" s="62" t="s">
        <v>372</v>
      </c>
      <c r="F36" s="62" t="s">
        <v>238</v>
      </c>
      <c r="G36" s="63" t="s">
        <v>416</v>
      </c>
      <c r="H36" s="46"/>
      <c r="I36" s="62" t="s">
        <v>106</v>
      </c>
      <c r="J36" s="62" t="s">
        <v>142</v>
      </c>
      <c r="K36" s="62" t="s">
        <v>286</v>
      </c>
      <c r="L36" s="46"/>
      <c r="M36" s="46"/>
      <c r="N36" s="46"/>
      <c r="O36" s="72" t="s">
        <v>514</v>
      </c>
      <c r="P36" s="72" t="s">
        <v>522</v>
      </c>
      <c r="Q36" s="72" t="s">
        <v>523</v>
      </c>
      <c r="R36" s="63" t="s">
        <v>523</v>
      </c>
      <c r="S36" s="62" t="s">
        <v>192</v>
      </c>
      <c r="T36" s="62" t="s">
        <v>524</v>
      </c>
      <c r="U36" s="62" t="s">
        <v>192</v>
      </c>
      <c r="V36" s="62" t="s">
        <v>6</v>
      </c>
      <c r="W36" s="46"/>
      <c r="X36" s="46"/>
      <c r="Y36" s="62" t="s">
        <v>282</v>
      </c>
      <c r="Z36" s="62" t="s">
        <v>14</v>
      </c>
      <c r="AA36" s="62" t="s">
        <v>9</v>
      </c>
      <c r="AB36" s="80">
        <v>0</v>
      </c>
      <c r="AC36" s="79">
        <v>45292</v>
      </c>
      <c r="AD36" s="48">
        <v>45323</v>
      </c>
      <c r="AE36" s="62" t="s">
        <v>273</v>
      </c>
      <c r="AF36" s="62" t="s">
        <v>427</v>
      </c>
      <c r="AG36" s="39"/>
      <c r="AH36" s="62" t="s">
        <v>278</v>
      </c>
      <c r="AI36" s="50">
        <v>0</v>
      </c>
      <c r="AJ36" s="50">
        <v>0</v>
      </c>
      <c r="AK36" s="50">
        <v>0</v>
      </c>
      <c r="AL36" s="51">
        <f t="shared" si="0"/>
        <v>0</v>
      </c>
      <c r="AM36" s="50">
        <v>0</v>
      </c>
      <c r="AN36" s="50">
        <v>0</v>
      </c>
      <c r="AO36" s="50">
        <v>0</v>
      </c>
      <c r="AP36" s="51">
        <f t="shared" si="1"/>
        <v>0</v>
      </c>
      <c r="AQ36" s="50">
        <v>0</v>
      </c>
      <c r="AR36" s="50">
        <v>0</v>
      </c>
      <c r="AS36" s="50">
        <v>0</v>
      </c>
      <c r="AT36" s="51">
        <f t="shared" si="2"/>
        <v>0</v>
      </c>
      <c r="AU36" s="50">
        <v>0</v>
      </c>
      <c r="AV36" s="50">
        <v>0</v>
      </c>
      <c r="AW36" s="50">
        <v>0</v>
      </c>
      <c r="AX36" s="51">
        <f t="shared" si="3"/>
        <v>0</v>
      </c>
      <c r="AY36" s="41"/>
      <c r="AZ36" s="40"/>
      <c r="BA36" s="40"/>
      <c r="BB36" s="43" t="s">
        <v>452</v>
      </c>
      <c r="BC36" s="40"/>
      <c r="BD36" s="40"/>
      <c r="BE36" s="41"/>
      <c r="BF36" s="41"/>
    </row>
    <row r="37" spans="1:58" ht="78.75" x14ac:dyDescent="0.25">
      <c r="A37" s="39">
        <v>32</v>
      </c>
      <c r="B37" s="46"/>
      <c r="C37" s="61" t="s">
        <v>349</v>
      </c>
      <c r="D37" s="61" t="s">
        <v>354</v>
      </c>
      <c r="E37" s="62" t="s">
        <v>372</v>
      </c>
      <c r="F37" s="62" t="s">
        <v>238</v>
      </c>
      <c r="G37" s="63" t="s">
        <v>416</v>
      </c>
      <c r="H37" s="46"/>
      <c r="I37" s="62" t="s">
        <v>106</v>
      </c>
      <c r="J37" s="62" t="s">
        <v>142</v>
      </c>
      <c r="K37" s="62" t="s">
        <v>286</v>
      </c>
      <c r="L37" s="46"/>
      <c r="M37" s="46"/>
      <c r="N37" s="46"/>
      <c r="O37" s="72" t="s">
        <v>514</v>
      </c>
      <c r="P37" s="72" t="s">
        <v>522</v>
      </c>
      <c r="Q37" s="72" t="s">
        <v>523</v>
      </c>
      <c r="R37" s="63" t="s">
        <v>523</v>
      </c>
      <c r="S37" s="62" t="s">
        <v>192</v>
      </c>
      <c r="T37" s="62" t="s">
        <v>524</v>
      </c>
      <c r="U37" s="62" t="s">
        <v>192</v>
      </c>
      <c r="V37" s="62" t="s">
        <v>6</v>
      </c>
      <c r="W37" s="46"/>
      <c r="X37" s="46"/>
      <c r="Y37" s="62" t="s">
        <v>282</v>
      </c>
      <c r="Z37" s="62" t="s">
        <v>14</v>
      </c>
      <c r="AA37" s="62" t="s">
        <v>9</v>
      </c>
      <c r="AB37" s="80">
        <v>9</v>
      </c>
      <c r="AC37" s="79">
        <v>45292</v>
      </c>
      <c r="AD37" s="48">
        <v>45536</v>
      </c>
      <c r="AE37" s="62" t="s">
        <v>273</v>
      </c>
      <c r="AF37" s="62" t="s">
        <v>427</v>
      </c>
      <c r="AG37" s="39"/>
      <c r="AH37" s="62" t="s">
        <v>278</v>
      </c>
      <c r="AI37" s="50">
        <v>0</v>
      </c>
      <c r="AJ37" s="50">
        <v>0</v>
      </c>
      <c r="AK37" s="50">
        <v>0</v>
      </c>
      <c r="AL37" s="51">
        <f t="shared" si="0"/>
        <v>0</v>
      </c>
      <c r="AM37" s="50">
        <v>0</v>
      </c>
      <c r="AN37" s="50">
        <v>0</v>
      </c>
      <c r="AO37" s="50">
        <v>0</v>
      </c>
      <c r="AP37" s="51">
        <f t="shared" si="1"/>
        <v>0</v>
      </c>
      <c r="AQ37" s="50">
        <v>0</v>
      </c>
      <c r="AR37" s="50">
        <v>0</v>
      </c>
      <c r="AS37" s="50">
        <v>9</v>
      </c>
      <c r="AT37" s="51">
        <f t="shared" si="2"/>
        <v>9</v>
      </c>
      <c r="AU37" s="50">
        <v>0</v>
      </c>
      <c r="AV37" s="50">
        <v>0</v>
      </c>
      <c r="AW37" s="50">
        <v>0</v>
      </c>
      <c r="AX37" s="51">
        <f t="shared" si="3"/>
        <v>0</v>
      </c>
      <c r="AY37" s="41"/>
      <c r="AZ37" s="40"/>
      <c r="BA37" s="40"/>
      <c r="BB37" s="43" t="s">
        <v>452</v>
      </c>
      <c r="BC37" s="40"/>
      <c r="BD37" s="40"/>
      <c r="BE37" s="41"/>
      <c r="BF37" s="41"/>
    </row>
    <row r="38" spans="1:58" ht="78.75" x14ac:dyDescent="0.25">
      <c r="A38" s="39">
        <v>33</v>
      </c>
      <c r="B38" s="46"/>
      <c r="C38" s="61" t="s">
        <v>349</v>
      </c>
      <c r="D38" s="61" t="s">
        <v>354</v>
      </c>
      <c r="E38" s="62" t="s">
        <v>372</v>
      </c>
      <c r="F38" s="62" t="s">
        <v>238</v>
      </c>
      <c r="G38" s="63" t="s">
        <v>416</v>
      </c>
      <c r="H38" s="46"/>
      <c r="I38" s="62" t="s">
        <v>106</v>
      </c>
      <c r="J38" s="62" t="s">
        <v>142</v>
      </c>
      <c r="K38" s="62" t="s">
        <v>286</v>
      </c>
      <c r="L38" s="46"/>
      <c r="M38" s="46"/>
      <c r="N38" s="46"/>
      <c r="O38" s="72" t="s">
        <v>514</v>
      </c>
      <c r="P38" s="72" t="s">
        <v>522</v>
      </c>
      <c r="Q38" s="72" t="s">
        <v>523</v>
      </c>
      <c r="R38" s="63" t="s">
        <v>523</v>
      </c>
      <c r="S38" s="62" t="s">
        <v>192</v>
      </c>
      <c r="T38" s="62" t="s">
        <v>524</v>
      </c>
      <c r="U38" s="62" t="s">
        <v>192</v>
      </c>
      <c r="V38" s="62" t="s">
        <v>6</v>
      </c>
      <c r="W38" s="46"/>
      <c r="X38" s="46"/>
      <c r="Y38" s="62" t="s">
        <v>282</v>
      </c>
      <c r="Z38" s="62" t="s">
        <v>14</v>
      </c>
      <c r="AA38" s="62" t="s">
        <v>9</v>
      </c>
      <c r="AB38" s="80">
        <v>12</v>
      </c>
      <c r="AC38" s="79">
        <v>45292</v>
      </c>
      <c r="AD38" s="48">
        <v>45536</v>
      </c>
      <c r="AE38" s="62" t="s">
        <v>273</v>
      </c>
      <c r="AF38" s="62" t="s">
        <v>427</v>
      </c>
      <c r="AG38" s="39"/>
      <c r="AH38" s="62" t="s">
        <v>278</v>
      </c>
      <c r="AI38" s="50">
        <v>0</v>
      </c>
      <c r="AJ38" s="50">
        <v>0</v>
      </c>
      <c r="AK38" s="50">
        <v>0</v>
      </c>
      <c r="AL38" s="51">
        <f t="shared" si="0"/>
        <v>0</v>
      </c>
      <c r="AM38" s="50">
        <v>0</v>
      </c>
      <c r="AN38" s="50">
        <v>0</v>
      </c>
      <c r="AO38" s="50">
        <v>0</v>
      </c>
      <c r="AP38" s="51">
        <f t="shared" si="1"/>
        <v>0</v>
      </c>
      <c r="AQ38" s="50">
        <v>0</v>
      </c>
      <c r="AR38" s="50">
        <v>0</v>
      </c>
      <c r="AS38" s="50">
        <v>12</v>
      </c>
      <c r="AT38" s="51">
        <f t="shared" si="2"/>
        <v>12</v>
      </c>
      <c r="AU38" s="50">
        <v>0</v>
      </c>
      <c r="AV38" s="50">
        <v>0</v>
      </c>
      <c r="AW38" s="50">
        <v>0</v>
      </c>
      <c r="AX38" s="51">
        <f t="shared" si="3"/>
        <v>0</v>
      </c>
      <c r="AY38" s="41"/>
      <c r="AZ38" s="40"/>
      <c r="BA38" s="40"/>
      <c r="BB38" s="43" t="s">
        <v>452</v>
      </c>
      <c r="BC38" s="40"/>
      <c r="BD38" s="40"/>
      <c r="BE38" s="41"/>
      <c r="BF38" s="41"/>
    </row>
    <row r="39" spans="1:58" ht="78.75" x14ac:dyDescent="0.25">
      <c r="A39" s="39">
        <v>34</v>
      </c>
      <c r="B39" s="46"/>
      <c r="C39" s="61" t="s">
        <v>349</v>
      </c>
      <c r="D39" s="61" t="s">
        <v>354</v>
      </c>
      <c r="E39" s="62" t="s">
        <v>372</v>
      </c>
      <c r="F39" s="62" t="s">
        <v>238</v>
      </c>
      <c r="G39" s="63" t="s">
        <v>416</v>
      </c>
      <c r="H39" s="46"/>
      <c r="I39" s="62" t="s">
        <v>106</v>
      </c>
      <c r="J39" s="62" t="s">
        <v>142</v>
      </c>
      <c r="K39" s="62" t="s">
        <v>286</v>
      </c>
      <c r="L39" s="46"/>
      <c r="M39" s="46"/>
      <c r="N39" s="46"/>
      <c r="O39" s="72" t="s">
        <v>514</v>
      </c>
      <c r="P39" s="72" t="s">
        <v>522</v>
      </c>
      <c r="Q39" s="72" t="s">
        <v>523</v>
      </c>
      <c r="R39" s="63" t="s">
        <v>523</v>
      </c>
      <c r="S39" s="62" t="s">
        <v>192</v>
      </c>
      <c r="T39" s="62" t="s">
        <v>524</v>
      </c>
      <c r="U39" s="62" t="s">
        <v>192</v>
      </c>
      <c r="V39" s="62" t="s">
        <v>6</v>
      </c>
      <c r="W39" s="46"/>
      <c r="X39" s="46"/>
      <c r="Y39" s="62" t="s">
        <v>282</v>
      </c>
      <c r="Z39" s="62" t="s">
        <v>14</v>
      </c>
      <c r="AA39" s="62" t="s">
        <v>9</v>
      </c>
      <c r="AB39" s="80">
        <v>17</v>
      </c>
      <c r="AC39" s="79">
        <v>45292</v>
      </c>
      <c r="AD39" s="48">
        <v>45536</v>
      </c>
      <c r="AE39" s="62" t="s">
        <v>273</v>
      </c>
      <c r="AF39" s="62" t="s">
        <v>427</v>
      </c>
      <c r="AG39" s="39"/>
      <c r="AH39" s="62" t="s">
        <v>278</v>
      </c>
      <c r="AI39" s="50">
        <v>0</v>
      </c>
      <c r="AJ39" s="50">
        <v>0</v>
      </c>
      <c r="AK39" s="50">
        <v>0</v>
      </c>
      <c r="AL39" s="51">
        <f t="shared" si="0"/>
        <v>0</v>
      </c>
      <c r="AM39" s="50">
        <v>0</v>
      </c>
      <c r="AN39" s="50">
        <v>0</v>
      </c>
      <c r="AO39" s="50">
        <v>0</v>
      </c>
      <c r="AP39" s="51">
        <f t="shared" si="1"/>
        <v>0</v>
      </c>
      <c r="AQ39" s="50">
        <v>0</v>
      </c>
      <c r="AR39" s="50">
        <v>0</v>
      </c>
      <c r="AS39" s="50">
        <v>17</v>
      </c>
      <c r="AT39" s="51">
        <f t="shared" si="2"/>
        <v>17</v>
      </c>
      <c r="AU39" s="50">
        <v>0</v>
      </c>
      <c r="AV39" s="50">
        <v>0</v>
      </c>
      <c r="AW39" s="50">
        <v>0</v>
      </c>
      <c r="AX39" s="51">
        <f t="shared" si="3"/>
        <v>0</v>
      </c>
      <c r="AY39" s="41"/>
      <c r="AZ39" s="40"/>
      <c r="BA39" s="40"/>
      <c r="BB39" s="43" t="s">
        <v>452</v>
      </c>
      <c r="BC39" s="40"/>
      <c r="BD39" s="40"/>
      <c r="BE39" s="41"/>
      <c r="BF39" s="41"/>
    </row>
    <row r="40" spans="1:58" ht="78.75" x14ac:dyDescent="0.25">
      <c r="A40" s="39">
        <v>35</v>
      </c>
      <c r="B40" s="46"/>
      <c r="C40" s="61" t="s">
        <v>349</v>
      </c>
      <c r="D40" s="61" t="s">
        <v>354</v>
      </c>
      <c r="E40" s="62" t="s">
        <v>372</v>
      </c>
      <c r="F40" s="62" t="s">
        <v>238</v>
      </c>
      <c r="G40" s="63" t="s">
        <v>416</v>
      </c>
      <c r="H40" s="46"/>
      <c r="I40" s="62" t="s">
        <v>106</v>
      </c>
      <c r="J40" s="62" t="s">
        <v>142</v>
      </c>
      <c r="K40" s="62" t="s">
        <v>286</v>
      </c>
      <c r="L40" s="46"/>
      <c r="M40" s="46"/>
      <c r="N40" s="46"/>
      <c r="O40" s="72" t="s">
        <v>514</v>
      </c>
      <c r="P40" s="72" t="s">
        <v>522</v>
      </c>
      <c r="Q40" s="72" t="s">
        <v>523</v>
      </c>
      <c r="R40" s="63" t="s">
        <v>523</v>
      </c>
      <c r="S40" s="62" t="s">
        <v>192</v>
      </c>
      <c r="T40" s="62" t="s">
        <v>524</v>
      </c>
      <c r="U40" s="62" t="s">
        <v>192</v>
      </c>
      <c r="V40" s="62" t="s">
        <v>6</v>
      </c>
      <c r="W40" s="46"/>
      <c r="X40" s="46"/>
      <c r="Y40" s="62" t="s">
        <v>282</v>
      </c>
      <c r="Z40" s="62" t="s">
        <v>14</v>
      </c>
      <c r="AA40" s="62" t="s">
        <v>9</v>
      </c>
      <c r="AB40" s="80">
        <v>8</v>
      </c>
      <c r="AC40" s="79">
        <v>45292</v>
      </c>
      <c r="AD40" s="48">
        <v>45323</v>
      </c>
      <c r="AE40" s="62" t="s">
        <v>273</v>
      </c>
      <c r="AF40" s="62" t="s">
        <v>427</v>
      </c>
      <c r="AG40" s="39"/>
      <c r="AH40" s="62" t="s">
        <v>278</v>
      </c>
      <c r="AI40" s="50">
        <v>0</v>
      </c>
      <c r="AJ40" s="50">
        <v>8</v>
      </c>
      <c r="AK40" s="50">
        <v>0</v>
      </c>
      <c r="AL40" s="51">
        <f t="shared" si="0"/>
        <v>8</v>
      </c>
      <c r="AM40" s="50">
        <v>0</v>
      </c>
      <c r="AN40" s="50">
        <v>0</v>
      </c>
      <c r="AO40" s="50">
        <v>0</v>
      </c>
      <c r="AP40" s="51">
        <f t="shared" si="1"/>
        <v>0</v>
      </c>
      <c r="AQ40" s="50">
        <v>0</v>
      </c>
      <c r="AR40" s="50">
        <v>0</v>
      </c>
      <c r="AS40" s="50">
        <v>0</v>
      </c>
      <c r="AT40" s="51">
        <f t="shared" si="2"/>
        <v>0</v>
      </c>
      <c r="AU40" s="50">
        <v>0</v>
      </c>
      <c r="AV40" s="50">
        <v>0</v>
      </c>
      <c r="AW40" s="50">
        <v>0</v>
      </c>
      <c r="AX40" s="51">
        <f t="shared" si="3"/>
        <v>0</v>
      </c>
      <c r="AY40" s="41"/>
      <c r="AZ40" s="40"/>
      <c r="BA40" s="40"/>
      <c r="BB40" s="43" t="s">
        <v>452</v>
      </c>
      <c r="BC40" s="40"/>
      <c r="BD40" s="40"/>
      <c r="BE40" s="41"/>
      <c r="BF40" s="41"/>
    </row>
    <row r="41" spans="1:58" ht="78.75" x14ac:dyDescent="0.25">
      <c r="A41" s="39">
        <v>36</v>
      </c>
      <c r="B41" s="46"/>
      <c r="C41" s="61" t="s">
        <v>349</v>
      </c>
      <c r="D41" s="61" t="s">
        <v>354</v>
      </c>
      <c r="E41" s="62" t="s">
        <v>372</v>
      </c>
      <c r="F41" s="62" t="s">
        <v>238</v>
      </c>
      <c r="G41" s="63" t="s">
        <v>416</v>
      </c>
      <c r="H41" s="46"/>
      <c r="I41" s="62" t="s">
        <v>106</v>
      </c>
      <c r="J41" s="62" t="s">
        <v>142</v>
      </c>
      <c r="K41" s="62" t="s">
        <v>286</v>
      </c>
      <c r="L41" s="46"/>
      <c r="M41" s="46"/>
      <c r="N41" s="46"/>
      <c r="O41" s="72" t="s">
        <v>514</v>
      </c>
      <c r="P41" s="72" t="s">
        <v>522</v>
      </c>
      <c r="Q41" s="72" t="s">
        <v>523</v>
      </c>
      <c r="R41" s="63" t="s">
        <v>523</v>
      </c>
      <c r="S41" s="62" t="s">
        <v>192</v>
      </c>
      <c r="T41" s="62" t="s">
        <v>524</v>
      </c>
      <c r="U41" s="62" t="s">
        <v>192</v>
      </c>
      <c r="V41" s="62" t="s">
        <v>6</v>
      </c>
      <c r="W41" s="46"/>
      <c r="X41" s="46"/>
      <c r="Y41" s="62" t="s">
        <v>282</v>
      </c>
      <c r="Z41" s="62" t="s">
        <v>14</v>
      </c>
      <c r="AA41" s="62" t="s">
        <v>9</v>
      </c>
      <c r="AB41" s="80">
        <v>10</v>
      </c>
      <c r="AC41" s="79">
        <v>45292</v>
      </c>
      <c r="AD41" s="48">
        <v>45444</v>
      </c>
      <c r="AE41" s="62" t="s">
        <v>273</v>
      </c>
      <c r="AF41" s="62" t="s">
        <v>427</v>
      </c>
      <c r="AG41" s="39"/>
      <c r="AH41" s="62" t="s">
        <v>278</v>
      </c>
      <c r="AI41" s="50">
        <v>0</v>
      </c>
      <c r="AJ41" s="50">
        <v>0</v>
      </c>
      <c r="AK41" s="50">
        <v>0</v>
      </c>
      <c r="AL41" s="51">
        <f t="shared" si="0"/>
        <v>0</v>
      </c>
      <c r="AM41" s="50">
        <v>0</v>
      </c>
      <c r="AN41" s="50">
        <v>0</v>
      </c>
      <c r="AO41" s="50">
        <v>10</v>
      </c>
      <c r="AP41" s="51">
        <f t="shared" si="1"/>
        <v>10</v>
      </c>
      <c r="AQ41" s="50">
        <v>0</v>
      </c>
      <c r="AR41" s="50">
        <v>0</v>
      </c>
      <c r="AS41" s="50">
        <v>0</v>
      </c>
      <c r="AT41" s="51">
        <f t="shared" si="2"/>
        <v>0</v>
      </c>
      <c r="AU41" s="50">
        <v>0</v>
      </c>
      <c r="AV41" s="50">
        <v>0</v>
      </c>
      <c r="AW41" s="50">
        <v>0</v>
      </c>
      <c r="AX41" s="51">
        <f t="shared" si="3"/>
        <v>0</v>
      </c>
      <c r="AY41" s="41"/>
      <c r="AZ41" s="40"/>
      <c r="BA41" s="40"/>
      <c r="BB41" s="43" t="s">
        <v>452</v>
      </c>
      <c r="BC41" s="40"/>
      <c r="BD41" s="40"/>
      <c r="BE41" s="41"/>
      <c r="BF41" s="41"/>
    </row>
    <row r="42" spans="1:58" ht="78.75" x14ac:dyDescent="0.25">
      <c r="A42" s="39">
        <v>37</v>
      </c>
      <c r="B42" s="46"/>
      <c r="C42" s="61" t="s">
        <v>349</v>
      </c>
      <c r="D42" s="61" t="s">
        <v>354</v>
      </c>
      <c r="E42" s="62" t="s">
        <v>372</v>
      </c>
      <c r="F42" s="62" t="s">
        <v>238</v>
      </c>
      <c r="G42" s="63" t="s">
        <v>416</v>
      </c>
      <c r="H42" s="46"/>
      <c r="I42" s="62" t="s">
        <v>106</v>
      </c>
      <c r="J42" s="62" t="s">
        <v>142</v>
      </c>
      <c r="K42" s="62" t="s">
        <v>286</v>
      </c>
      <c r="L42" s="46"/>
      <c r="M42" s="46"/>
      <c r="N42" s="46"/>
      <c r="O42" s="72" t="s">
        <v>514</v>
      </c>
      <c r="P42" s="72" t="s">
        <v>522</v>
      </c>
      <c r="Q42" s="72" t="s">
        <v>523</v>
      </c>
      <c r="R42" s="63" t="s">
        <v>523</v>
      </c>
      <c r="S42" s="62" t="s">
        <v>192</v>
      </c>
      <c r="T42" s="62" t="s">
        <v>524</v>
      </c>
      <c r="U42" s="62" t="s">
        <v>192</v>
      </c>
      <c r="V42" s="62" t="s">
        <v>6</v>
      </c>
      <c r="W42" s="46"/>
      <c r="X42" s="46"/>
      <c r="Y42" s="62" t="s">
        <v>282</v>
      </c>
      <c r="Z42" s="62" t="s">
        <v>14</v>
      </c>
      <c r="AA42" s="62" t="s">
        <v>9</v>
      </c>
      <c r="AB42" s="80">
        <v>19</v>
      </c>
      <c r="AC42" s="79">
        <v>45292</v>
      </c>
      <c r="AD42" s="48">
        <v>45474</v>
      </c>
      <c r="AE42" s="62" t="s">
        <v>273</v>
      </c>
      <c r="AF42" s="62" t="s">
        <v>427</v>
      </c>
      <c r="AG42" s="39"/>
      <c r="AH42" s="62" t="s">
        <v>278</v>
      </c>
      <c r="AI42" s="50">
        <v>0</v>
      </c>
      <c r="AJ42" s="50">
        <v>0</v>
      </c>
      <c r="AK42" s="50">
        <v>0</v>
      </c>
      <c r="AL42" s="51">
        <f t="shared" si="0"/>
        <v>0</v>
      </c>
      <c r="AM42" s="50">
        <v>0</v>
      </c>
      <c r="AN42" s="50">
        <v>0</v>
      </c>
      <c r="AO42" s="50">
        <v>0</v>
      </c>
      <c r="AP42" s="51">
        <f t="shared" si="1"/>
        <v>0</v>
      </c>
      <c r="AQ42" s="50">
        <v>19</v>
      </c>
      <c r="AR42" s="50">
        <v>0</v>
      </c>
      <c r="AS42" s="50">
        <v>0</v>
      </c>
      <c r="AT42" s="51">
        <f t="shared" si="2"/>
        <v>19</v>
      </c>
      <c r="AU42" s="50">
        <v>0</v>
      </c>
      <c r="AV42" s="50">
        <v>0</v>
      </c>
      <c r="AW42" s="50">
        <v>0</v>
      </c>
      <c r="AX42" s="51">
        <f t="shared" si="3"/>
        <v>0</v>
      </c>
      <c r="AY42" s="41"/>
      <c r="AZ42" s="40"/>
      <c r="BA42" s="40"/>
      <c r="BB42" s="43" t="s">
        <v>452</v>
      </c>
      <c r="BC42" s="40"/>
      <c r="BD42" s="40"/>
      <c r="BE42" s="41"/>
      <c r="BF42" s="41"/>
    </row>
    <row r="43" spans="1:58" ht="78.75" x14ac:dyDescent="0.25">
      <c r="A43" s="39">
        <v>38</v>
      </c>
      <c r="B43" s="46"/>
      <c r="C43" s="61" t="s">
        <v>349</v>
      </c>
      <c r="D43" s="61" t="s">
        <v>354</v>
      </c>
      <c r="E43" s="62" t="s">
        <v>372</v>
      </c>
      <c r="F43" s="62" t="s">
        <v>238</v>
      </c>
      <c r="G43" s="63" t="s">
        <v>416</v>
      </c>
      <c r="H43" s="46"/>
      <c r="I43" s="62" t="s">
        <v>106</v>
      </c>
      <c r="J43" s="62" t="s">
        <v>142</v>
      </c>
      <c r="K43" s="62" t="s">
        <v>286</v>
      </c>
      <c r="L43" s="46"/>
      <c r="M43" s="46"/>
      <c r="N43" s="46"/>
      <c r="O43" s="72" t="s">
        <v>514</v>
      </c>
      <c r="P43" s="72" t="s">
        <v>522</v>
      </c>
      <c r="Q43" s="72" t="s">
        <v>523</v>
      </c>
      <c r="R43" s="63" t="s">
        <v>523</v>
      </c>
      <c r="S43" s="62" t="s">
        <v>192</v>
      </c>
      <c r="T43" s="62" t="s">
        <v>524</v>
      </c>
      <c r="U43" s="62" t="s">
        <v>192</v>
      </c>
      <c r="V43" s="62" t="s">
        <v>6</v>
      </c>
      <c r="W43" s="46"/>
      <c r="X43" s="46"/>
      <c r="Y43" s="62" t="s">
        <v>282</v>
      </c>
      <c r="Z43" s="62" t="s">
        <v>14</v>
      </c>
      <c r="AA43" s="62" t="s">
        <v>9</v>
      </c>
      <c r="AB43" s="80">
        <v>20</v>
      </c>
      <c r="AC43" s="79">
        <v>45292</v>
      </c>
      <c r="AD43" s="48">
        <v>45444</v>
      </c>
      <c r="AE43" s="62" t="s">
        <v>273</v>
      </c>
      <c r="AF43" s="62" t="s">
        <v>427</v>
      </c>
      <c r="AG43" s="39"/>
      <c r="AH43" s="62" t="s">
        <v>278</v>
      </c>
      <c r="AI43" s="50">
        <v>0</v>
      </c>
      <c r="AJ43" s="50">
        <v>0</v>
      </c>
      <c r="AK43" s="50">
        <v>0</v>
      </c>
      <c r="AL43" s="51">
        <f t="shared" si="0"/>
        <v>0</v>
      </c>
      <c r="AM43" s="50">
        <v>0</v>
      </c>
      <c r="AN43" s="50">
        <v>0</v>
      </c>
      <c r="AO43" s="50">
        <v>20</v>
      </c>
      <c r="AP43" s="51">
        <f t="shared" si="1"/>
        <v>20</v>
      </c>
      <c r="AQ43" s="50">
        <v>0</v>
      </c>
      <c r="AR43" s="50">
        <v>0</v>
      </c>
      <c r="AS43" s="50">
        <v>0</v>
      </c>
      <c r="AT43" s="51">
        <f t="shared" si="2"/>
        <v>0</v>
      </c>
      <c r="AU43" s="50">
        <v>0</v>
      </c>
      <c r="AV43" s="50">
        <v>0</v>
      </c>
      <c r="AW43" s="50">
        <v>0</v>
      </c>
      <c r="AX43" s="51">
        <f t="shared" si="3"/>
        <v>0</v>
      </c>
      <c r="AY43" s="41"/>
      <c r="AZ43" s="40"/>
      <c r="BA43" s="40"/>
      <c r="BB43" s="43" t="s">
        <v>452</v>
      </c>
      <c r="BC43" s="40"/>
      <c r="BD43" s="40"/>
      <c r="BE43" s="41"/>
      <c r="BF43" s="41"/>
    </row>
    <row r="44" spans="1:58" ht="78.75" x14ac:dyDescent="0.25">
      <c r="A44" s="39">
        <v>39</v>
      </c>
      <c r="B44" s="46"/>
      <c r="C44" s="61" t="s">
        <v>349</v>
      </c>
      <c r="D44" s="61" t="s">
        <v>354</v>
      </c>
      <c r="E44" s="62" t="s">
        <v>372</v>
      </c>
      <c r="F44" s="62" t="s">
        <v>238</v>
      </c>
      <c r="G44" s="63" t="s">
        <v>416</v>
      </c>
      <c r="H44" s="46"/>
      <c r="I44" s="62" t="s">
        <v>106</v>
      </c>
      <c r="J44" s="62" t="s">
        <v>142</v>
      </c>
      <c r="K44" s="62" t="s">
        <v>286</v>
      </c>
      <c r="L44" s="46"/>
      <c r="M44" s="46"/>
      <c r="N44" s="46"/>
      <c r="O44" s="72" t="s">
        <v>514</v>
      </c>
      <c r="P44" s="72" t="s">
        <v>522</v>
      </c>
      <c r="Q44" s="72" t="s">
        <v>523</v>
      </c>
      <c r="R44" s="63" t="s">
        <v>523</v>
      </c>
      <c r="S44" s="62" t="s">
        <v>192</v>
      </c>
      <c r="T44" s="62" t="s">
        <v>524</v>
      </c>
      <c r="U44" s="62" t="s">
        <v>192</v>
      </c>
      <c r="V44" s="62" t="s">
        <v>6</v>
      </c>
      <c r="W44" s="46"/>
      <c r="X44" s="46"/>
      <c r="Y44" s="62" t="s">
        <v>282</v>
      </c>
      <c r="Z44" s="62" t="s">
        <v>14</v>
      </c>
      <c r="AA44" s="62" t="s">
        <v>9</v>
      </c>
      <c r="AB44" s="80">
        <v>40</v>
      </c>
      <c r="AC44" s="79">
        <v>45292</v>
      </c>
      <c r="AD44" s="48">
        <v>45566</v>
      </c>
      <c r="AE44" s="62" t="s">
        <v>273</v>
      </c>
      <c r="AF44" s="62" t="s">
        <v>427</v>
      </c>
      <c r="AG44" s="39"/>
      <c r="AH44" s="62" t="s">
        <v>278</v>
      </c>
      <c r="AI44" s="50">
        <v>0</v>
      </c>
      <c r="AJ44" s="50">
        <v>0</v>
      </c>
      <c r="AK44" s="50">
        <v>0</v>
      </c>
      <c r="AL44" s="51">
        <f t="shared" si="0"/>
        <v>0</v>
      </c>
      <c r="AM44" s="50">
        <v>0</v>
      </c>
      <c r="AN44" s="50">
        <v>0</v>
      </c>
      <c r="AO44" s="50">
        <v>0</v>
      </c>
      <c r="AP44" s="51">
        <f t="shared" si="1"/>
        <v>0</v>
      </c>
      <c r="AQ44" s="50">
        <v>0</v>
      </c>
      <c r="AR44" s="50">
        <v>0</v>
      </c>
      <c r="AS44" s="50">
        <v>0</v>
      </c>
      <c r="AT44" s="51">
        <f t="shared" si="2"/>
        <v>0</v>
      </c>
      <c r="AU44" s="50">
        <v>40</v>
      </c>
      <c r="AV44" s="50">
        <v>0</v>
      </c>
      <c r="AW44" s="50">
        <v>0</v>
      </c>
      <c r="AX44" s="51">
        <f t="shared" si="3"/>
        <v>40</v>
      </c>
      <c r="AY44" s="41"/>
      <c r="AZ44" s="40"/>
      <c r="BA44" s="40"/>
      <c r="BB44" s="43" t="s">
        <v>452</v>
      </c>
      <c r="BC44" s="40"/>
      <c r="BD44" s="40"/>
      <c r="BE44" s="41"/>
      <c r="BF44" s="41"/>
    </row>
    <row r="45" spans="1:58" ht="78.75" x14ac:dyDescent="0.25">
      <c r="A45" s="39">
        <v>40</v>
      </c>
      <c r="B45" s="46"/>
      <c r="C45" s="61" t="s">
        <v>349</v>
      </c>
      <c r="D45" s="61" t="s">
        <v>354</v>
      </c>
      <c r="E45" s="62" t="s">
        <v>372</v>
      </c>
      <c r="F45" s="62" t="s">
        <v>238</v>
      </c>
      <c r="G45" s="63" t="s">
        <v>416</v>
      </c>
      <c r="H45" s="46"/>
      <c r="I45" s="62" t="s">
        <v>106</v>
      </c>
      <c r="J45" s="62" t="s">
        <v>142</v>
      </c>
      <c r="K45" s="62" t="s">
        <v>286</v>
      </c>
      <c r="L45" s="46"/>
      <c r="M45" s="46"/>
      <c r="N45" s="46"/>
      <c r="O45" s="72" t="s">
        <v>514</v>
      </c>
      <c r="P45" s="72" t="s">
        <v>522</v>
      </c>
      <c r="Q45" s="72" t="s">
        <v>523</v>
      </c>
      <c r="R45" s="63" t="s">
        <v>523</v>
      </c>
      <c r="S45" s="62" t="s">
        <v>192</v>
      </c>
      <c r="T45" s="62" t="s">
        <v>524</v>
      </c>
      <c r="U45" s="62" t="s">
        <v>192</v>
      </c>
      <c r="V45" s="62" t="s">
        <v>6</v>
      </c>
      <c r="W45" s="46"/>
      <c r="X45" s="46"/>
      <c r="Y45" s="62" t="s">
        <v>282</v>
      </c>
      <c r="Z45" s="62" t="s">
        <v>14</v>
      </c>
      <c r="AA45" s="62" t="s">
        <v>9</v>
      </c>
      <c r="AB45" s="80">
        <v>40</v>
      </c>
      <c r="AC45" s="79">
        <v>45292</v>
      </c>
      <c r="AD45" s="48">
        <v>45627</v>
      </c>
      <c r="AE45" s="62" t="s">
        <v>273</v>
      </c>
      <c r="AF45" s="62" t="s">
        <v>427</v>
      </c>
      <c r="AG45" s="39"/>
      <c r="AH45" s="62" t="s">
        <v>278</v>
      </c>
      <c r="AI45" s="50">
        <v>0</v>
      </c>
      <c r="AJ45" s="50">
        <v>0</v>
      </c>
      <c r="AK45" s="50">
        <v>0</v>
      </c>
      <c r="AL45" s="51">
        <f t="shared" si="0"/>
        <v>0</v>
      </c>
      <c r="AM45" s="50">
        <v>0</v>
      </c>
      <c r="AN45" s="50">
        <v>0</v>
      </c>
      <c r="AO45" s="50">
        <v>0</v>
      </c>
      <c r="AP45" s="51">
        <f t="shared" si="1"/>
        <v>0</v>
      </c>
      <c r="AQ45" s="50">
        <v>0</v>
      </c>
      <c r="AR45" s="50">
        <v>0</v>
      </c>
      <c r="AS45" s="50">
        <v>0</v>
      </c>
      <c r="AT45" s="51">
        <f t="shared" si="2"/>
        <v>0</v>
      </c>
      <c r="AU45" s="50">
        <v>0</v>
      </c>
      <c r="AV45" s="50">
        <v>0</v>
      </c>
      <c r="AW45" s="50">
        <v>40</v>
      </c>
      <c r="AX45" s="51">
        <f t="shared" si="3"/>
        <v>40</v>
      </c>
      <c r="AY45" s="41"/>
      <c r="AZ45" s="40"/>
      <c r="BA45" s="40"/>
      <c r="BB45" s="43" t="s">
        <v>452</v>
      </c>
      <c r="BC45" s="40"/>
      <c r="BD45" s="40"/>
      <c r="BE45" s="41"/>
      <c r="BF45" s="41"/>
    </row>
    <row r="46" spans="1:58" ht="78.75" x14ac:dyDescent="0.25">
      <c r="A46" s="39">
        <v>41</v>
      </c>
      <c r="B46" s="46"/>
      <c r="C46" s="61" t="s">
        <v>349</v>
      </c>
      <c r="D46" s="61" t="s">
        <v>354</v>
      </c>
      <c r="E46" s="62" t="s">
        <v>372</v>
      </c>
      <c r="F46" s="62" t="s">
        <v>238</v>
      </c>
      <c r="G46" s="63" t="s">
        <v>416</v>
      </c>
      <c r="H46" s="46"/>
      <c r="I46" s="62" t="s">
        <v>106</v>
      </c>
      <c r="J46" s="62" t="s">
        <v>142</v>
      </c>
      <c r="K46" s="62" t="s">
        <v>286</v>
      </c>
      <c r="L46" s="46"/>
      <c r="M46" s="46"/>
      <c r="N46" s="46"/>
      <c r="O46" s="72" t="s">
        <v>514</v>
      </c>
      <c r="P46" s="72" t="s">
        <v>522</v>
      </c>
      <c r="Q46" s="72" t="s">
        <v>523</v>
      </c>
      <c r="R46" s="63" t="s">
        <v>523</v>
      </c>
      <c r="S46" s="62" t="s">
        <v>192</v>
      </c>
      <c r="T46" s="62" t="s">
        <v>524</v>
      </c>
      <c r="U46" s="62" t="s">
        <v>192</v>
      </c>
      <c r="V46" s="62" t="s">
        <v>6</v>
      </c>
      <c r="W46" s="46"/>
      <c r="X46" s="46"/>
      <c r="Y46" s="62" t="s">
        <v>282</v>
      </c>
      <c r="Z46" s="62" t="s">
        <v>14</v>
      </c>
      <c r="AA46" s="62" t="s">
        <v>9</v>
      </c>
      <c r="AB46" s="80">
        <v>56</v>
      </c>
      <c r="AC46" s="79">
        <v>45292</v>
      </c>
      <c r="AD46" s="48">
        <v>45597</v>
      </c>
      <c r="AE46" s="62" t="s">
        <v>273</v>
      </c>
      <c r="AF46" s="62" t="s">
        <v>427</v>
      </c>
      <c r="AG46" s="39"/>
      <c r="AH46" s="62" t="s">
        <v>278</v>
      </c>
      <c r="AI46" s="50">
        <v>0</v>
      </c>
      <c r="AJ46" s="50">
        <v>0</v>
      </c>
      <c r="AK46" s="50">
        <v>0</v>
      </c>
      <c r="AL46" s="51">
        <f t="shared" si="0"/>
        <v>0</v>
      </c>
      <c r="AM46" s="50">
        <v>0</v>
      </c>
      <c r="AN46" s="50">
        <v>0</v>
      </c>
      <c r="AO46" s="50">
        <v>0</v>
      </c>
      <c r="AP46" s="51">
        <f t="shared" si="1"/>
        <v>0</v>
      </c>
      <c r="AQ46" s="50">
        <v>0</v>
      </c>
      <c r="AR46" s="50">
        <v>0</v>
      </c>
      <c r="AS46" s="50">
        <v>0</v>
      </c>
      <c r="AT46" s="51">
        <f t="shared" si="2"/>
        <v>0</v>
      </c>
      <c r="AU46" s="50">
        <v>0</v>
      </c>
      <c r="AV46" s="50">
        <v>56</v>
      </c>
      <c r="AW46" s="50">
        <v>0</v>
      </c>
      <c r="AX46" s="51">
        <f t="shared" si="3"/>
        <v>56</v>
      </c>
      <c r="AY46" s="41"/>
      <c r="AZ46" s="40"/>
      <c r="BA46" s="40"/>
      <c r="BB46" s="43" t="s">
        <v>452</v>
      </c>
      <c r="BC46" s="40"/>
      <c r="BD46" s="40"/>
      <c r="BE46" s="41"/>
      <c r="BF46" s="41"/>
    </row>
    <row r="47" spans="1:58" ht="78.75" x14ac:dyDescent="0.25">
      <c r="A47" s="39">
        <v>42</v>
      </c>
      <c r="B47" s="46"/>
      <c r="C47" s="61" t="s">
        <v>349</v>
      </c>
      <c r="D47" s="61" t="s">
        <v>354</v>
      </c>
      <c r="E47" s="62" t="s">
        <v>372</v>
      </c>
      <c r="F47" s="62" t="s">
        <v>238</v>
      </c>
      <c r="G47" s="63" t="s">
        <v>416</v>
      </c>
      <c r="H47" s="46"/>
      <c r="I47" s="62" t="s">
        <v>106</v>
      </c>
      <c r="J47" s="62" t="s">
        <v>142</v>
      </c>
      <c r="K47" s="62" t="s">
        <v>286</v>
      </c>
      <c r="L47" s="46"/>
      <c r="M47" s="46"/>
      <c r="N47" s="46"/>
      <c r="O47" s="72" t="s">
        <v>514</v>
      </c>
      <c r="P47" s="72" t="s">
        <v>522</v>
      </c>
      <c r="Q47" s="72" t="s">
        <v>523</v>
      </c>
      <c r="R47" s="63" t="s">
        <v>523</v>
      </c>
      <c r="S47" s="62" t="s">
        <v>192</v>
      </c>
      <c r="T47" s="62" t="s">
        <v>524</v>
      </c>
      <c r="U47" s="62" t="s">
        <v>192</v>
      </c>
      <c r="V47" s="62" t="s">
        <v>6</v>
      </c>
      <c r="W47" s="46"/>
      <c r="X47" s="46"/>
      <c r="Y47" s="62" t="s">
        <v>282</v>
      </c>
      <c r="Z47" s="62" t="s">
        <v>14</v>
      </c>
      <c r="AA47" s="62" t="s">
        <v>9</v>
      </c>
      <c r="AB47" s="80">
        <v>10</v>
      </c>
      <c r="AC47" s="79">
        <v>45292</v>
      </c>
      <c r="AD47" s="48">
        <v>45292</v>
      </c>
      <c r="AE47" s="62" t="s">
        <v>273</v>
      </c>
      <c r="AF47" s="62" t="s">
        <v>427</v>
      </c>
      <c r="AG47" s="39"/>
      <c r="AH47" s="62" t="s">
        <v>278</v>
      </c>
      <c r="AI47" s="50">
        <v>10</v>
      </c>
      <c r="AJ47" s="50">
        <v>0</v>
      </c>
      <c r="AK47" s="50">
        <v>0</v>
      </c>
      <c r="AL47" s="51">
        <f t="shared" si="0"/>
        <v>10</v>
      </c>
      <c r="AM47" s="50">
        <v>0</v>
      </c>
      <c r="AN47" s="50">
        <v>0</v>
      </c>
      <c r="AO47" s="50">
        <v>0</v>
      </c>
      <c r="AP47" s="51">
        <f t="shared" si="1"/>
        <v>0</v>
      </c>
      <c r="AQ47" s="50">
        <v>0</v>
      </c>
      <c r="AR47" s="50">
        <v>0</v>
      </c>
      <c r="AS47" s="50">
        <v>0</v>
      </c>
      <c r="AT47" s="51">
        <f t="shared" si="2"/>
        <v>0</v>
      </c>
      <c r="AU47" s="50">
        <v>0</v>
      </c>
      <c r="AV47" s="50">
        <v>0</v>
      </c>
      <c r="AW47" s="50">
        <v>0</v>
      </c>
      <c r="AX47" s="51">
        <f t="shared" si="3"/>
        <v>0</v>
      </c>
      <c r="AY47" s="41"/>
      <c r="AZ47" s="40"/>
      <c r="BA47" s="40"/>
      <c r="BB47" s="43" t="s">
        <v>452</v>
      </c>
      <c r="BC47" s="40"/>
      <c r="BD47" s="40"/>
      <c r="BE47" s="41"/>
      <c r="BF47" s="41"/>
    </row>
    <row r="48" spans="1:58" ht="78.75" x14ac:dyDescent="0.25">
      <c r="A48" s="39">
        <v>43</v>
      </c>
      <c r="B48" s="46"/>
      <c r="C48" s="61" t="s">
        <v>349</v>
      </c>
      <c r="D48" s="61" t="s">
        <v>354</v>
      </c>
      <c r="E48" s="62" t="s">
        <v>372</v>
      </c>
      <c r="F48" s="62" t="s">
        <v>238</v>
      </c>
      <c r="G48" s="63" t="s">
        <v>416</v>
      </c>
      <c r="H48" s="46"/>
      <c r="I48" s="62" t="s">
        <v>106</v>
      </c>
      <c r="J48" s="62" t="s">
        <v>142</v>
      </c>
      <c r="K48" s="62" t="s">
        <v>286</v>
      </c>
      <c r="L48" s="46"/>
      <c r="M48" s="46"/>
      <c r="N48" s="46"/>
      <c r="O48" s="72" t="s">
        <v>514</v>
      </c>
      <c r="P48" s="72" t="s">
        <v>522</v>
      </c>
      <c r="Q48" s="72" t="s">
        <v>523</v>
      </c>
      <c r="R48" s="63" t="s">
        <v>523</v>
      </c>
      <c r="S48" s="62" t="s">
        <v>192</v>
      </c>
      <c r="T48" s="62" t="s">
        <v>524</v>
      </c>
      <c r="U48" s="62" t="s">
        <v>192</v>
      </c>
      <c r="V48" s="62" t="s">
        <v>6</v>
      </c>
      <c r="W48" s="46"/>
      <c r="X48" s="46"/>
      <c r="Y48" s="62" t="s">
        <v>282</v>
      </c>
      <c r="Z48" s="62" t="s">
        <v>14</v>
      </c>
      <c r="AA48" s="62" t="s">
        <v>9</v>
      </c>
      <c r="AB48" s="80">
        <v>11</v>
      </c>
      <c r="AC48" s="79">
        <v>45292</v>
      </c>
      <c r="AD48" s="48">
        <v>45323</v>
      </c>
      <c r="AE48" s="62" t="s">
        <v>273</v>
      </c>
      <c r="AF48" s="62" t="s">
        <v>427</v>
      </c>
      <c r="AG48" s="39"/>
      <c r="AH48" s="62" t="s">
        <v>278</v>
      </c>
      <c r="AI48" s="50">
        <v>0</v>
      </c>
      <c r="AJ48" s="50">
        <v>11</v>
      </c>
      <c r="AK48" s="50">
        <v>0</v>
      </c>
      <c r="AL48" s="51">
        <f t="shared" si="0"/>
        <v>11</v>
      </c>
      <c r="AM48" s="50">
        <v>0</v>
      </c>
      <c r="AN48" s="50">
        <v>0</v>
      </c>
      <c r="AO48" s="50">
        <v>0</v>
      </c>
      <c r="AP48" s="51">
        <f t="shared" si="1"/>
        <v>0</v>
      </c>
      <c r="AQ48" s="50">
        <v>0</v>
      </c>
      <c r="AR48" s="50">
        <v>0</v>
      </c>
      <c r="AS48" s="50">
        <v>0</v>
      </c>
      <c r="AT48" s="51">
        <f t="shared" si="2"/>
        <v>0</v>
      </c>
      <c r="AU48" s="50">
        <v>0</v>
      </c>
      <c r="AV48" s="50">
        <v>0</v>
      </c>
      <c r="AW48" s="50">
        <v>0</v>
      </c>
      <c r="AX48" s="51">
        <f t="shared" si="3"/>
        <v>0</v>
      </c>
      <c r="AY48" s="41"/>
      <c r="AZ48" s="40"/>
      <c r="BA48" s="40"/>
      <c r="BB48" s="43" t="s">
        <v>452</v>
      </c>
      <c r="BC48" s="40"/>
      <c r="BD48" s="40"/>
      <c r="BE48" s="41"/>
      <c r="BF48" s="41"/>
    </row>
    <row r="49" spans="1:58" ht="78.75" x14ac:dyDescent="0.25">
      <c r="A49" s="39">
        <v>44</v>
      </c>
      <c r="B49" s="46"/>
      <c r="C49" s="61" t="s">
        <v>349</v>
      </c>
      <c r="D49" s="61" t="s">
        <v>354</v>
      </c>
      <c r="E49" s="62" t="s">
        <v>372</v>
      </c>
      <c r="F49" s="62" t="s">
        <v>238</v>
      </c>
      <c r="G49" s="63" t="s">
        <v>416</v>
      </c>
      <c r="H49" s="46"/>
      <c r="I49" s="62" t="s">
        <v>106</v>
      </c>
      <c r="J49" s="62" t="s">
        <v>142</v>
      </c>
      <c r="K49" s="62" t="s">
        <v>286</v>
      </c>
      <c r="L49" s="46"/>
      <c r="M49" s="46"/>
      <c r="N49" s="46"/>
      <c r="O49" s="72" t="s">
        <v>514</v>
      </c>
      <c r="P49" s="72" t="s">
        <v>522</v>
      </c>
      <c r="Q49" s="72" t="s">
        <v>523</v>
      </c>
      <c r="R49" s="63" t="s">
        <v>523</v>
      </c>
      <c r="S49" s="62" t="s">
        <v>192</v>
      </c>
      <c r="T49" s="62" t="s">
        <v>524</v>
      </c>
      <c r="U49" s="62" t="s">
        <v>192</v>
      </c>
      <c r="V49" s="62" t="s">
        <v>6</v>
      </c>
      <c r="W49" s="46"/>
      <c r="X49" s="46"/>
      <c r="Y49" s="62" t="s">
        <v>282</v>
      </c>
      <c r="Z49" s="62" t="s">
        <v>14</v>
      </c>
      <c r="AA49" s="62" t="s">
        <v>9</v>
      </c>
      <c r="AB49" s="80">
        <v>30</v>
      </c>
      <c r="AC49" s="79">
        <v>45292</v>
      </c>
      <c r="AD49" s="48">
        <v>45383</v>
      </c>
      <c r="AE49" s="62" t="s">
        <v>273</v>
      </c>
      <c r="AF49" s="62" t="s">
        <v>427</v>
      </c>
      <c r="AG49" s="39"/>
      <c r="AH49" s="62" t="s">
        <v>278</v>
      </c>
      <c r="AI49" s="50">
        <v>0</v>
      </c>
      <c r="AJ49" s="50">
        <v>0</v>
      </c>
      <c r="AK49" s="50">
        <v>0</v>
      </c>
      <c r="AL49" s="51">
        <f t="shared" si="0"/>
        <v>0</v>
      </c>
      <c r="AM49" s="50">
        <v>30</v>
      </c>
      <c r="AN49" s="50">
        <v>0</v>
      </c>
      <c r="AO49" s="50">
        <v>0</v>
      </c>
      <c r="AP49" s="51">
        <f t="shared" si="1"/>
        <v>30</v>
      </c>
      <c r="AQ49" s="50">
        <v>0</v>
      </c>
      <c r="AR49" s="50">
        <v>0</v>
      </c>
      <c r="AS49" s="50">
        <v>0</v>
      </c>
      <c r="AT49" s="51">
        <f t="shared" si="2"/>
        <v>0</v>
      </c>
      <c r="AU49" s="50">
        <v>0</v>
      </c>
      <c r="AV49" s="50">
        <v>0</v>
      </c>
      <c r="AW49" s="50">
        <v>0</v>
      </c>
      <c r="AX49" s="51">
        <f t="shared" si="3"/>
        <v>0</v>
      </c>
      <c r="AY49" s="41"/>
      <c r="AZ49" s="40"/>
      <c r="BA49" s="40"/>
      <c r="BB49" s="43" t="s">
        <v>452</v>
      </c>
      <c r="BC49" s="40"/>
      <c r="BD49" s="40"/>
      <c r="BE49" s="41"/>
      <c r="BF49" s="41"/>
    </row>
    <row r="50" spans="1:58" ht="78.75" x14ac:dyDescent="0.25">
      <c r="A50" s="39">
        <v>45</v>
      </c>
      <c r="B50" s="46"/>
      <c r="C50" s="61" t="s">
        <v>349</v>
      </c>
      <c r="D50" s="61" t="s">
        <v>354</v>
      </c>
      <c r="E50" s="62" t="s">
        <v>372</v>
      </c>
      <c r="F50" s="62" t="s">
        <v>238</v>
      </c>
      <c r="G50" s="63" t="s">
        <v>416</v>
      </c>
      <c r="H50" s="46"/>
      <c r="I50" s="62" t="s">
        <v>106</v>
      </c>
      <c r="J50" s="62" t="s">
        <v>142</v>
      </c>
      <c r="K50" s="62" t="s">
        <v>286</v>
      </c>
      <c r="L50" s="46"/>
      <c r="M50" s="46"/>
      <c r="N50" s="46"/>
      <c r="O50" s="72" t="s">
        <v>514</v>
      </c>
      <c r="P50" s="72" t="s">
        <v>522</v>
      </c>
      <c r="Q50" s="72" t="s">
        <v>523</v>
      </c>
      <c r="R50" s="63" t="s">
        <v>523</v>
      </c>
      <c r="S50" s="62" t="s">
        <v>192</v>
      </c>
      <c r="T50" s="62" t="s">
        <v>524</v>
      </c>
      <c r="U50" s="62" t="s">
        <v>192</v>
      </c>
      <c r="V50" s="62" t="s">
        <v>6</v>
      </c>
      <c r="W50" s="46"/>
      <c r="X50" s="46"/>
      <c r="Y50" s="62" t="s">
        <v>282</v>
      </c>
      <c r="Z50" s="62" t="s">
        <v>14</v>
      </c>
      <c r="AA50" s="62" t="s">
        <v>9</v>
      </c>
      <c r="AB50" s="80">
        <v>6</v>
      </c>
      <c r="AC50" s="79">
        <v>45292</v>
      </c>
      <c r="AD50" s="48">
        <v>45323</v>
      </c>
      <c r="AE50" s="62" t="s">
        <v>273</v>
      </c>
      <c r="AF50" s="62" t="s">
        <v>427</v>
      </c>
      <c r="AG50" s="39"/>
      <c r="AH50" s="62" t="s">
        <v>278</v>
      </c>
      <c r="AI50" s="50">
        <v>0</v>
      </c>
      <c r="AJ50" s="50">
        <v>6</v>
      </c>
      <c r="AK50" s="50">
        <v>0</v>
      </c>
      <c r="AL50" s="51">
        <f t="shared" si="0"/>
        <v>6</v>
      </c>
      <c r="AM50" s="50">
        <v>0</v>
      </c>
      <c r="AN50" s="50">
        <v>0</v>
      </c>
      <c r="AO50" s="50">
        <v>0</v>
      </c>
      <c r="AP50" s="51">
        <f t="shared" si="1"/>
        <v>0</v>
      </c>
      <c r="AQ50" s="50">
        <v>0</v>
      </c>
      <c r="AR50" s="50">
        <v>0</v>
      </c>
      <c r="AS50" s="50">
        <v>0</v>
      </c>
      <c r="AT50" s="51">
        <f t="shared" si="2"/>
        <v>0</v>
      </c>
      <c r="AU50" s="50">
        <v>0</v>
      </c>
      <c r="AV50" s="50">
        <v>0</v>
      </c>
      <c r="AW50" s="50">
        <v>0</v>
      </c>
      <c r="AX50" s="51">
        <f t="shared" si="3"/>
        <v>0</v>
      </c>
      <c r="AY50" s="41"/>
      <c r="AZ50" s="40"/>
      <c r="BA50" s="40"/>
      <c r="BB50" s="43" t="s">
        <v>452</v>
      </c>
      <c r="BC50" s="40"/>
      <c r="BD50" s="40"/>
      <c r="BE50" s="41"/>
      <c r="BF50" s="41"/>
    </row>
    <row r="51" spans="1:58" ht="78.75" x14ac:dyDescent="0.25">
      <c r="A51" s="39">
        <v>46</v>
      </c>
      <c r="B51" s="46"/>
      <c r="C51" s="61" t="s">
        <v>349</v>
      </c>
      <c r="D51" s="61" t="s">
        <v>354</v>
      </c>
      <c r="E51" s="62" t="s">
        <v>372</v>
      </c>
      <c r="F51" s="62" t="s">
        <v>238</v>
      </c>
      <c r="G51" s="63" t="s">
        <v>416</v>
      </c>
      <c r="H51" s="46"/>
      <c r="I51" s="62" t="s">
        <v>106</v>
      </c>
      <c r="J51" s="62" t="s">
        <v>142</v>
      </c>
      <c r="K51" s="62" t="s">
        <v>286</v>
      </c>
      <c r="L51" s="46"/>
      <c r="M51" s="46"/>
      <c r="N51" s="46"/>
      <c r="O51" s="72" t="s">
        <v>514</v>
      </c>
      <c r="P51" s="72" t="s">
        <v>522</v>
      </c>
      <c r="Q51" s="72" t="s">
        <v>523</v>
      </c>
      <c r="R51" s="63" t="s">
        <v>523</v>
      </c>
      <c r="S51" s="62" t="s">
        <v>192</v>
      </c>
      <c r="T51" s="62" t="s">
        <v>524</v>
      </c>
      <c r="U51" s="62" t="s">
        <v>192</v>
      </c>
      <c r="V51" s="62" t="s">
        <v>6</v>
      </c>
      <c r="W51" s="46"/>
      <c r="X51" s="46"/>
      <c r="Y51" s="62" t="s">
        <v>282</v>
      </c>
      <c r="Z51" s="62" t="s">
        <v>14</v>
      </c>
      <c r="AA51" s="62" t="s">
        <v>9</v>
      </c>
      <c r="AB51" s="80">
        <v>9</v>
      </c>
      <c r="AC51" s="79">
        <v>45292</v>
      </c>
      <c r="AD51" s="48">
        <v>45366</v>
      </c>
      <c r="AE51" s="62" t="s">
        <v>273</v>
      </c>
      <c r="AF51" s="62" t="s">
        <v>427</v>
      </c>
      <c r="AG51" s="39"/>
      <c r="AH51" s="62" t="s">
        <v>278</v>
      </c>
      <c r="AI51" s="50">
        <v>0</v>
      </c>
      <c r="AJ51" s="50">
        <v>0</v>
      </c>
      <c r="AK51" s="50">
        <v>9</v>
      </c>
      <c r="AL51" s="51">
        <f t="shared" si="0"/>
        <v>9</v>
      </c>
      <c r="AM51" s="50">
        <v>0</v>
      </c>
      <c r="AN51" s="50">
        <v>0</v>
      </c>
      <c r="AO51" s="50">
        <v>0</v>
      </c>
      <c r="AP51" s="51">
        <f t="shared" si="1"/>
        <v>0</v>
      </c>
      <c r="AQ51" s="50">
        <v>0</v>
      </c>
      <c r="AR51" s="50">
        <v>0</v>
      </c>
      <c r="AS51" s="50">
        <v>0</v>
      </c>
      <c r="AT51" s="51">
        <f t="shared" si="2"/>
        <v>0</v>
      </c>
      <c r="AU51" s="50">
        <v>0</v>
      </c>
      <c r="AV51" s="50">
        <v>0</v>
      </c>
      <c r="AW51" s="50">
        <v>0</v>
      </c>
      <c r="AX51" s="51">
        <f t="shared" si="3"/>
        <v>0</v>
      </c>
      <c r="AY51" s="41"/>
      <c r="AZ51" s="40"/>
      <c r="BA51" s="40"/>
      <c r="BB51" s="43" t="s">
        <v>452</v>
      </c>
      <c r="BC51" s="40"/>
      <c r="BD51" s="40"/>
      <c r="BE51" s="41"/>
      <c r="BF51" s="41"/>
    </row>
    <row r="52" spans="1:58" ht="78.75" x14ac:dyDescent="0.25">
      <c r="A52" s="39">
        <v>47</v>
      </c>
      <c r="B52" s="46"/>
      <c r="C52" s="61" t="s">
        <v>349</v>
      </c>
      <c r="D52" s="61" t="s">
        <v>354</v>
      </c>
      <c r="E52" s="62" t="s">
        <v>372</v>
      </c>
      <c r="F52" s="62" t="s">
        <v>238</v>
      </c>
      <c r="G52" s="63" t="s">
        <v>416</v>
      </c>
      <c r="H52" s="46"/>
      <c r="I52" s="62" t="s">
        <v>106</v>
      </c>
      <c r="J52" s="62" t="s">
        <v>142</v>
      </c>
      <c r="K52" s="62" t="s">
        <v>286</v>
      </c>
      <c r="L52" s="46"/>
      <c r="M52" s="46"/>
      <c r="N52" s="46"/>
      <c r="O52" s="72" t="s">
        <v>514</v>
      </c>
      <c r="P52" s="72" t="s">
        <v>522</v>
      </c>
      <c r="Q52" s="72" t="s">
        <v>523</v>
      </c>
      <c r="R52" s="63" t="s">
        <v>523</v>
      </c>
      <c r="S52" s="62" t="s">
        <v>192</v>
      </c>
      <c r="T52" s="62" t="s">
        <v>524</v>
      </c>
      <c r="U52" s="62" t="s">
        <v>192</v>
      </c>
      <c r="V52" s="62" t="s">
        <v>6</v>
      </c>
      <c r="W52" s="46"/>
      <c r="X52" s="46"/>
      <c r="Y52" s="62" t="s">
        <v>282</v>
      </c>
      <c r="Z52" s="62" t="s">
        <v>14</v>
      </c>
      <c r="AA52" s="62" t="s">
        <v>9</v>
      </c>
      <c r="AB52" s="80">
        <v>17</v>
      </c>
      <c r="AC52" s="79">
        <v>45292</v>
      </c>
      <c r="AD52" s="48">
        <v>45611</v>
      </c>
      <c r="AE52" s="62" t="s">
        <v>273</v>
      </c>
      <c r="AF52" s="62" t="s">
        <v>427</v>
      </c>
      <c r="AG52" s="39"/>
      <c r="AH52" s="62" t="s">
        <v>278</v>
      </c>
      <c r="AI52" s="50">
        <v>0</v>
      </c>
      <c r="AJ52" s="50">
        <v>0</v>
      </c>
      <c r="AK52" s="50">
        <v>0</v>
      </c>
      <c r="AL52" s="51">
        <f t="shared" si="0"/>
        <v>0</v>
      </c>
      <c r="AM52" s="50">
        <v>0</v>
      </c>
      <c r="AN52" s="50">
        <v>0</v>
      </c>
      <c r="AO52" s="50">
        <v>0</v>
      </c>
      <c r="AP52" s="51">
        <f t="shared" si="1"/>
        <v>0</v>
      </c>
      <c r="AQ52" s="50">
        <v>0</v>
      </c>
      <c r="AR52" s="50">
        <v>0</v>
      </c>
      <c r="AS52" s="50">
        <v>0</v>
      </c>
      <c r="AT52" s="51">
        <f t="shared" si="2"/>
        <v>0</v>
      </c>
      <c r="AU52" s="50">
        <v>0</v>
      </c>
      <c r="AV52" s="50">
        <v>17</v>
      </c>
      <c r="AW52" s="50">
        <v>0</v>
      </c>
      <c r="AX52" s="51">
        <f t="shared" si="3"/>
        <v>17</v>
      </c>
      <c r="AY52" s="41"/>
      <c r="AZ52" s="40"/>
      <c r="BA52" s="40"/>
      <c r="BB52" s="43" t="s">
        <v>452</v>
      </c>
      <c r="BC52" s="40"/>
      <c r="BD52" s="40"/>
      <c r="BE52" s="41"/>
      <c r="BF52" s="41"/>
    </row>
    <row r="53" spans="1:58" ht="78.75" x14ac:dyDescent="0.25">
      <c r="A53" s="39">
        <v>48</v>
      </c>
      <c r="B53" s="46"/>
      <c r="C53" s="61" t="s">
        <v>349</v>
      </c>
      <c r="D53" s="61" t="s">
        <v>354</v>
      </c>
      <c r="E53" s="62" t="s">
        <v>372</v>
      </c>
      <c r="F53" s="62" t="s">
        <v>238</v>
      </c>
      <c r="G53" s="63" t="s">
        <v>416</v>
      </c>
      <c r="H53" s="46"/>
      <c r="I53" s="62" t="s">
        <v>106</v>
      </c>
      <c r="J53" s="62" t="s">
        <v>142</v>
      </c>
      <c r="K53" s="62" t="s">
        <v>286</v>
      </c>
      <c r="L53" s="46"/>
      <c r="M53" s="46"/>
      <c r="N53" s="46"/>
      <c r="O53" s="72" t="s">
        <v>514</v>
      </c>
      <c r="P53" s="72" t="s">
        <v>522</v>
      </c>
      <c r="Q53" s="72" t="s">
        <v>523</v>
      </c>
      <c r="R53" s="63" t="s">
        <v>523</v>
      </c>
      <c r="S53" s="62" t="s">
        <v>192</v>
      </c>
      <c r="T53" s="62" t="s">
        <v>524</v>
      </c>
      <c r="U53" s="62" t="s">
        <v>192</v>
      </c>
      <c r="V53" s="62" t="s">
        <v>6</v>
      </c>
      <c r="W53" s="46"/>
      <c r="X53" s="46"/>
      <c r="Y53" s="62" t="s">
        <v>282</v>
      </c>
      <c r="Z53" s="62" t="s">
        <v>14</v>
      </c>
      <c r="AA53" s="62" t="s">
        <v>9</v>
      </c>
      <c r="AB53" s="80">
        <v>40</v>
      </c>
      <c r="AC53" s="79">
        <v>45292</v>
      </c>
      <c r="AD53" s="48">
        <v>45444</v>
      </c>
      <c r="AE53" s="62" t="s">
        <v>273</v>
      </c>
      <c r="AF53" s="62" t="s">
        <v>427</v>
      </c>
      <c r="AG53" s="39"/>
      <c r="AH53" s="62" t="s">
        <v>278</v>
      </c>
      <c r="AI53" s="50">
        <v>0</v>
      </c>
      <c r="AJ53" s="50">
        <v>0</v>
      </c>
      <c r="AK53" s="50">
        <v>0</v>
      </c>
      <c r="AL53" s="51">
        <f t="shared" si="0"/>
        <v>0</v>
      </c>
      <c r="AM53" s="50">
        <v>0</v>
      </c>
      <c r="AN53" s="50">
        <v>0</v>
      </c>
      <c r="AO53" s="50">
        <v>40</v>
      </c>
      <c r="AP53" s="51">
        <f t="shared" si="1"/>
        <v>40</v>
      </c>
      <c r="AQ53" s="50">
        <v>0</v>
      </c>
      <c r="AR53" s="50">
        <v>0</v>
      </c>
      <c r="AS53" s="50">
        <v>0</v>
      </c>
      <c r="AT53" s="51">
        <f t="shared" si="2"/>
        <v>0</v>
      </c>
      <c r="AU53" s="50">
        <v>0</v>
      </c>
      <c r="AV53" s="50">
        <v>0</v>
      </c>
      <c r="AW53" s="50">
        <v>0</v>
      </c>
      <c r="AX53" s="51">
        <f t="shared" si="3"/>
        <v>0</v>
      </c>
      <c r="AY53" s="41"/>
      <c r="AZ53" s="40"/>
      <c r="BA53" s="40"/>
      <c r="BB53" s="43" t="s">
        <v>452</v>
      </c>
      <c r="BC53" s="40"/>
      <c r="BD53" s="40"/>
      <c r="BE53" s="41"/>
      <c r="BF53" s="41"/>
    </row>
    <row r="54" spans="1:58" ht="78.75" x14ac:dyDescent="0.25">
      <c r="A54" s="39">
        <v>49</v>
      </c>
      <c r="B54" s="46"/>
      <c r="C54" s="61" t="s">
        <v>349</v>
      </c>
      <c r="D54" s="61" t="s">
        <v>354</v>
      </c>
      <c r="E54" s="62" t="s">
        <v>372</v>
      </c>
      <c r="F54" s="62" t="s">
        <v>238</v>
      </c>
      <c r="G54" s="63" t="s">
        <v>416</v>
      </c>
      <c r="H54" s="46"/>
      <c r="I54" s="62" t="s">
        <v>106</v>
      </c>
      <c r="J54" s="62" t="s">
        <v>142</v>
      </c>
      <c r="K54" s="62" t="s">
        <v>286</v>
      </c>
      <c r="L54" s="46"/>
      <c r="M54" s="46"/>
      <c r="N54" s="46"/>
      <c r="O54" s="72" t="s">
        <v>514</v>
      </c>
      <c r="P54" s="72" t="s">
        <v>522</v>
      </c>
      <c r="Q54" s="72" t="s">
        <v>523</v>
      </c>
      <c r="R54" s="63" t="s">
        <v>523</v>
      </c>
      <c r="S54" s="62" t="s">
        <v>192</v>
      </c>
      <c r="T54" s="62" t="s">
        <v>524</v>
      </c>
      <c r="U54" s="62" t="s">
        <v>192</v>
      </c>
      <c r="V54" s="62" t="s">
        <v>6</v>
      </c>
      <c r="W54" s="46"/>
      <c r="X54" s="46"/>
      <c r="Y54" s="62" t="s">
        <v>282</v>
      </c>
      <c r="Z54" s="62" t="s">
        <v>14</v>
      </c>
      <c r="AA54" s="62" t="s">
        <v>9</v>
      </c>
      <c r="AB54" s="80">
        <v>36</v>
      </c>
      <c r="AC54" s="79">
        <v>45292</v>
      </c>
      <c r="AD54" s="48">
        <v>45413</v>
      </c>
      <c r="AE54" s="62" t="s">
        <v>273</v>
      </c>
      <c r="AF54" s="62" t="s">
        <v>427</v>
      </c>
      <c r="AG54" s="39"/>
      <c r="AH54" s="62" t="s">
        <v>278</v>
      </c>
      <c r="AI54" s="50">
        <v>0</v>
      </c>
      <c r="AJ54" s="50">
        <v>0</v>
      </c>
      <c r="AK54" s="50">
        <v>0</v>
      </c>
      <c r="AL54" s="51">
        <f t="shared" si="0"/>
        <v>0</v>
      </c>
      <c r="AM54" s="50">
        <v>0</v>
      </c>
      <c r="AN54" s="50">
        <v>36</v>
      </c>
      <c r="AO54" s="50">
        <v>0</v>
      </c>
      <c r="AP54" s="51">
        <f t="shared" si="1"/>
        <v>36</v>
      </c>
      <c r="AQ54" s="50">
        <v>0</v>
      </c>
      <c r="AR54" s="50">
        <v>0</v>
      </c>
      <c r="AS54" s="50">
        <v>0</v>
      </c>
      <c r="AT54" s="51">
        <f t="shared" si="2"/>
        <v>0</v>
      </c>
      <c r="AU54" s="50">
        <v>0</v>
      </c>
      <c r="AV54" s="50">
        <v>0</v>
      </c>
      <c r="AW54" s="50">
        <v>0</v>
      </c>
      <c r="AX54" s="51">
        <f t="shared" si="3"/>
        <v>0</v>
      </c>
      <c r="AY54" s="41"/>
      <c r="AZ54" s="40"/>
      <c r="BA54" s="40"/>
      <c r="BB54" s="43" t="s">
        <v>452</v>
      </c>
      <c r="BC54" s="40"/>
      <c r="BD54" s="40"/>
      <c r="BE54" s="41"/>
      <c r="BF54" s="41"/>
    </row>
    <row r="55" spans="1:58" ht="78.75" x14ac:dyDescent="0.25">
      <c r="A55" s="39">
        <v>50</v>
      </c>
      <c r="B55" s="46"/>
      <c r="C55" s="61" t="s">
        <v>349</v>
      </c>
      <c r="D55" s="61" t="s">
        <v>354</v>
      </c>
      <c r="E55" s="62" t="s">
        <v>372</v>
      </c>
      <c r="F55" s="62" t="s">
        <v>238</v>
      </c>
      <c r="G55" s="63" t="s">
        <v>416</v>
      </c>
      <c r="H55" s="46"/>
      <c r="I55" s="62" t="s">
        <v>106</v>
      </c>
      <c r="J55" s="62" t="s">
        <v>142</v>
      </c>
      <c r="K55" s="62" t="s">
        <v>286</v>
      </c>
      <c r="L55" s="46"/>
      <c r="M55" s="46"/>
      <c r="N55" s="46"/>
      <c r="O55" s="72" t="s">
        <v>514</v>
      </c>
      <c r="P55" s="72" t="s">
        <v>522</v>
      </c>
      <c r="Q55" s="72" t="s">
        <v>523</v>
      </c>
      <c r="R55" s="63" t="s">
        <v>523</v>
      </c>
      <c r="S55" s="62" t="s">
        <v>192</v>
      </c>
      <c r="T55" s="62" t="s">
        <v>524</v>
      </c>
      <c r="U55" s="62" t="s">
        <v>192</v>
      </c>
      <c r="V55" s="62" t="s">
        <v>6</v>
      </c>
      <c r="W55" s="46"/>
      <c r="X55" s="46"/>
      <c r="Y55" s="62" t="s">
        <v>282</v>
      </c>
      <c r="Z55" s="62" t="s">
        <v>14</v>
      </c>
      <c r="AA55" s="62" t="s">
        <v>9</v>
      </c>
      <c r="AB55" s="80">
        <v>40</v>
      </c>
      <c r="AC55" s="79">
        <v>45292</v>
      </c>
      <c r="AD55" s="48">
        <v>45566</v>
      </c>
      <c r="AE55" s="62" t="s">
        <v>273</v>
      </c>
      <c r="AF55" s="62" t="s">
        <v>427</v>
      </c>
      <c r="AG55" s="39"/>
      <c r="AH55" s="62" t="s">
        <v>278</v>
      </c>
      <c r="AI55" s="50">
        <v>0</v>
      </c>
      <c r="AJ55" s="50">
        <v>0</v>
      </c>
      <c r="AK55" s="50">
        <v>0</v>
      </c>
      <c r="AL55" s="51">
        <f t="shared" si="0"/>
        <v>0</v>
      </c>
      <c r="AM55" s="50">
        <v>0</v>
      </c>
      <c r="AN55" s="50">
        <v>0</v>
      </c>
      <c r="AO55" s="50">
        <v>0</v>
      </c>
      <c r="AP55" s="51">
        <f t="shared" si="1"/>
        <v>0</v>
      </c>
      <c r="AQ55" s="50">
        <v>0</v>
      </c>
      <c r="AR55" s="50">
        <v>0</v>
      </c>
      <c r="AS55" s="50">
        <v>0</v>
      </c>
      <c r="AT55" s="51">
        <f t="shared" si="2"/>
        <v>0</v>
      </c>
      <c r="AU55" s="50">
        <v>40</v>
      </c>
      <c r="AV55" s="50">
        <v>0</v>
      </c>
      <c r="AW55" s="50">
        <v>0</v>
      </c>
      <c r="AX55" s="51">
        <f t="shared" si="3"/>
        <v>40</v>
      </c>
      <c r="AY55" s="41"/>
      <c r="AZ55" s="40"/>
      <c r="BA55" s="40"/>
      <c r="BB55" s="43" t="s">
        <v>452</v>
      </c>
      <c r="BC55" s="40"/>
      <c r="BD55" s="40"/>
      <c r="BE55" s="41"/>
      <c r="BF55" s="41"/>
    </row>
    <row r="56" spans="1:58" ht="78.75" x14ac:dyDescent="0.25">
      <c r="A56" s="39">
        <v>51</v>
      </c>
      <c r="B56" s="46"/>
      <c r="C56" s="61" t="s">
        <v>349</v>
      </c>
      <c r="D56" s="61" t="s">
        <v>354</v>
      </c>
      <c r="E56" s="62" t="s">
        <v>372</v>
      </c>
      <c r="F56" s="62" t="s">
        <v>238</v>
      </c>
      <c r="G56" s="63" t="s">
        <v>416</v>
      </c>
      <c r="H56" s="46"/>
      <c r="I56" s="62" t="s">
        <v>106</v>
      </c>
      <c r="J56" s="62" t="s">
        <v>142</v>
      </c>
      <c r="K56" s="62" t="s">
        <v>286</v>
      </c>
      <c r="L56" s="46"/>
      <c r="M56" s="46"/>
      <c r="N56" s="46"/>
      <c r="O56" s="72" t="s">
        <v>514</v>
      </c>
      <c r="P56" s="72" t="s">
        <v>522</v>
      </c>
      <c r="Q56" s="72" t="s">
        <v>523</v>
      </c>
      <c r="R56" s="63" t="s">
        <v>523</v>
      </c>
      <c r="S56" s="62" t="s">
        <v>192</v>
      </c>
      <c r="T56" s="62" t="s">
        <v>524</v>
      </c>
      <c r="U56" s="62" t="s">
        <v>192</v>
      </c>
      <c r="V56" s="62" t="s">
        <v>6</v>
      </c>
      <c r="W56" s="46"/>
      <c r="X56" s="46"/>
      <c r="Y56" s="62" t="s">
        <v>282</v>
      </c>
      <c r="Z56" s="62" t="s">
        <v>14</v>
      </c>
      <c r="AA56" s="62" t="s">
        <v>9</v>
      </c>
      <c r="AB56" s="80">
        <v>40</v>
      </c>
      <c r="AC56" s="79">
        <v>45292</v>
      </c>
      <c r="AD56" s="48">
        <v>45597</v>
      </c>
      <c r="AE56" s="62" t="s">
        <v>273</v>
      </c>
      <c r="AF56" s="62" t="s">
        <v>427</v>
      </c>
      <c r="AG56" s="39"/>
      <c r="AH56" s="62" t="s">
        <v>278</v>
      </c>
      <c r="AI56" s="50">
        <v>0</v>
      </c>
      <c r="AJ56" s="50">
        <v>0</v>
      </c>
      <c r="AK56" s="50">
        <v>0</v>
      </c>
      <c r="AL56" s="51">
        <f t="shared" si="0"/>
        <v>0</v>
      </c>
      <c r="AM56" s="50">
        <v>0</v>
      </c>
      <c r="AN56" s="50">
        <v>0</v>
      </c>
      <c r="AO56" s="50">
        <v>0</v>
      </c>
      <c r="AP56" s="51">
        <f t="shared" si="1"/>
        <v>0</v>
      </c>
      <c r="AQ56" s="50">
        <v>0</v>
      </c>
      <c r="AR56" s="50">
        <v>0</v>
      </c>
      <c r="AS56" s="50">
        <v>0</v>
      </c>
      <c r="AT56" s="51">
        <f t="shared" si="2"/>
        <v>0</v>
      </c>
      <c r="AU56" s="50">
        <v>0</v>
      </c>
      <c r="AV56" s="50">
        <v>40</v>
      </c>
      <c r="AW56" s="50">
        <v>0</v>
      </c>
      <c r="AX56" s="51">
        <f t="shared" si="3"/>
        <v>40</v>
      </c>
      <c r="AY56" s="41"/>
      <c r="AZ56" s="40"/>
      <c r="BA56" s="40"/>
      <c r="BB56" s="43" t="s">
        <v>452</v>
      </c>
      <c r="BC56" s="40"/>
      <c r="BD56" s="40"/>
      <c r="BE56" s="41"/>
      <c r="BF56" s="41"/>
    </row>
    <row r="57" spans="1:58" ht="78.75" x14ac:dyDescent="0.25">
      <c r="A57" s="39">
        <v>52</v>
      </c>
      <c r="B57" s="46"/>
      <c r="C57" s="61" t="s">
        <v>349</v>
      </c>
      <c r="D57" s="61" t="s">
        <v>354</v>
      </c>
      <c r="E57" s="62" t="s">
        <v>372</v>
      </c>
      <c r="F57" s="62" t="s">
        <v>238</v>
      </c>
      <c r="G57" s="63" t="s">
        <v>416</v>
      </c>
      <c r="H57" s="46"/>
      <c r="I57" s="62" t="s">
        <v>106</v>
      </c>
      <c r="J57" s="62" t="s">
        <v>142</v>
      </c>
      <c r="K57" s="62" t="s">
        <v>286</v>
      </c>
      <c r="L57" s="46"/>
      <c r="M57" s="46"/>
      <c r="N57" s="46"/>
      <c r="O57" s="72" t="s">
        <v>514</v>
      </c>
      <c r="P57" s="72" t="s">
        <v>522</v>
      </c>
      <c r="Q57" s="72" t="s">
        <v>523</v>
      </c>
      <c r="R57" s="63" t="s">
        <v>523</v>
      </c>
      <c r="S57" s="62" t="s">
        <v>192</v>
      </c>
      <c r="T57" s="62" t="s">
        <v>524</v>
      </c>
      <c r="U57" s="62" t="s">
        <v>192</v>
      </c>
      <c r="V57" s="62" t="s">
        <v>6</v>
      </c>
      <c r="W57" s="46"/>
      <c r="X57" s="46"/>
      <c r="Y57" s="62" t="s">
        <v>282</v>
      </c>
      <c r="Z57" s="62" t="s">
        <v>14</v>
      </c>
      <c r="AA57" s="62" t="s">
        <v>9</v>
      </c>
      <c r="AB57" s="80">
        <v>20</v>
      </c>
      <c r="AC57" s="79">
        <v>45292</v>
      </c>
      <c r="AD57" s="48">
        <v>45627</v>
      </c>
      <c r="AE57" s="62" t="s">
        <v>273</v>
      </c>
      <c r="AF57" s="62" t="s">
        <v>427</v>
      </c>
      <c r="AG57" s="39"/>
      <c r="AH57" s="62" t="s">
        <v>278</v>
      </c>
      <c r="AI57" s="50">
        <v>0</v>
      </c>
      <c r="AJ57" s="50">
        <v>0</v>
      </c>
      <c r="AK57" s="50">
        <v>0</v>
      </c>
      <c r="AL57" s="51">
        <f t="shared" si="0"/>
        <v>0</v>
      </c>
      <c r="AM57" s="50">
        <v>0</v>
      </c>
      <c r="AN57" s="50">
        <v>0</v>
      </c>
      <c r="AO57" s="50">
        <v>0</v>
      </c>
      <c r="AP57" s="51">
        <f t="shared" si="1"/>
        <v>0</v>
      </c>
      <c r="AQ57" s="50">
        <v>0</v>
      </c>
      <c r="AR57" s="50">
        <v>0</v>
      </c>
      <c r="AS57" s="50">
        <v>0</v>
      </c>
      <c r="AT57" s="51">
        <f t="shared" si="2"/>
        <v>0</v>
      </c>
      <c r="AU57" s="50">
        <v>0</v>
      </c>
      <c r="AV57" s="50">
        <v>0</v>
      </c>
      <c r="AW57" s="50">
        <v>20</v>
      </c>
      <c r="AX57" s="51">
        <f t="shared" si="3"/>
        <v>20</v>
      </c>
      <c r="AY57" s="41"/>
      <c r="AZ57" s="40"/>
      <c r="BA57" s="40"/>
      <c r="BB57" s="43" t="s">
        <v>452</v>
      </c>
      <c r="BC57" s="40"/>
      <c r="BD57" s="40"/>
      <c r="BE57" s="41"/>
      <c r="BF57" s="41"/>
    </row>
    <row r="58" spans="1:58" ht="78.75" x14ac:dyDescent="0.25">
      <c r="A58" s="39">
        <v>53</v>
      </c>
      <c r="B58" s="46"/>
      <c r="C58" s="61" t="s">
        <v>349</v>
      </c>
      <c r="D58" s="61" t="s">
        <v>354</v>
      </c>
      <c r="E58" s="62" t="s">
        <v>372</v>
      </c>
      <c r="F58" s="62" t="s">
        <v>238</v>
      </c>
      <c r="G58" s="63" t="s">
        <v>416</v>
      </c>
      <c r="H58" s="46"/>
      <c r="I58" s="62" t="s">
        <v>106</v>
      </c>
      <c r="J58" s="62" t="s">
        <v>142</v>
      </c>
      <c r="K58" s="62" t="s">
        <v>286</v>
      </c>
      <c r="L58" s="46"/>
      <c r="M58" s="46"/>
      <c r="N58" s="46"/>
      <c r="O58" s="72" t="s">
        <v>514</v>
      </c>
      <c r="P58" s="72" t="s">
        <v>522</v>
      </c>
      <c r="Q58" s="72" t="s">
        <v>523</v>
      </c>
      <c r="R58" s="63" t="s">
        <v>523</v>
      </c>
      <c r="S58" s="62" t="s">
        <v>192</v>
      </c>
      <c r="T58" s="62" t="s">
        <v>524</v>
      </c>
      <c r="U58" s="62" t="s">
        <v>192</v>
      </c>
      <c r="V58" s="62" t="s">
        <v>6</v>
      </c>
      <c r="W58" s="46"/>
      <c r="X58" s="46"/>
      <c r="Y58" s="62" t="s">
        <v>282</v>
      </c>
      <c r="Z58" s="62" t="s">
        <v>14</v>
      </c>
      <c r="AA58" s="62" t="s">
        <v>9</v>
      </c>
      <c r="AB58" s="80">
        <v>40</v>
      </c>
      <c r="AC58" s="79">
        <v>45292</v>
      </c>
      <c r="AD58" s="48">
        <v>45337</v>
      </c>
      <c r="AE58" s="62" t="s">
        <v>273</v>
      </c>
      <c r="AF58" s="62" t="s">
        <v>427</v>
      </c>
      <c r="AG58" s="39"/>
      <c r="AH58" s="62" t="s">
        <v>278</v>
      </c>
      <c r="AI58" s="50">
        <v>0</v>
      </c>
      <c r="AJ58" s="50">
        <v>40</v>
      </c>
      <c r="AK58" s="50">
        <v>0</v>
      </c>
      <c r="AL58" s="51">
        <f t="shared" si="0"/>
        <v>40</v>
      </c>
      <c r="AM58" s="50">
        <v>0</v>
      </c>
      <c r="AN58" s="50">
        <v>0</v>
      </c>
      <c r="AO58" s="50">
        <v>0</v>
      </c>
      <c r="AP58" s="51">
        <f t="shared" si="1"/>
        <v>0</v>
      </c>
      <c r="AQ58" s="50">
        <v>0</v>
      </c>
      <c r="AR58" s="50">
        <v>0</v>
      </c>
      <c r="AS58" s="50">
        <v>0</v>
      </c>
      <c r="AT58" s="51">
        <f t="shared" si="2"/>
        <v>0</v>
      </c>
      <c r="AU58" s="50">
        <v>0</v>
      </c>
      <c r="AV58" s="50">
        <v>0</v>
      </c>
      <c r="AW58" s="50">
        <v>0</v>
      </c>
      <c r="AX58" s="51">
        <f t="shared" si="3"/>
        <v>0</v>
      </c>
      <c r="AY58" s="41"/>
      <c r="AZ58" s="40"/>
      <c r="BA58" s="40"/>
      <c r="BB58" s="43" t="s">
        <v>452</v>
      </c>
      <c r="BC58" s="40"/>
      <c r="BD58" s="40"/>
      <c r="BE58" s="41"/>
      <c r="BF58" s="41"/>
    </row>
    <row r="59" spans="1:58" ht="78.75" x14ac:dyDescent="0.25">
      <c r="A59" s="39">
        <v>54</v>
      </c>
      <c r="B59" s="46"/>
      <c r="C59" s="61" t="s">
        <v>349</v>
      </c>
      <c r="D59" s="61" t="s">
        <v>354</v>
      </c>
      <c r="E59" s="62" t="s">
        <v>372</v>
      </c>
      <c r="F59" s="62" t="s">
        <v>238</v>
      </c>
      <c r="G59" s="63" t="s">
        <v>416</v>
      </c>
      <c r="H59" s="46"/>
      <c r="I59" s="62" t="s">
        <v>106</v>
      </c>
      <c r="J59" s="62" t="s">
        <v>142</v>
      </c>
      <c r="K59" s="62" t="s">
        <v>286</v>
      </c>
      <c r="L59" s="46"/>
      <c r="M59" s="46"/>
      <c r="N59" s="46"/>
      <c r="O59" s="72" t="s">
        <v>514</v>
      </c>
      <c r="P59" s="72" t="s">
        <v>522</v>
      </c>
      <c r="Q59" s="72" t="s">
        <v>523</v>
      </c>
      <c r="R59" s="63" t="s">
        <v>523</v>
      </c>
      <c r="S59" s="62" t="s">
        <v>192</v>
      </c>
      <c r="T59" s="62" t="s">
        <v>524</v>
      </c>
      <c r="U59" s="62" t="s">
        <v>192</v>
      </c>
      <c r="V59" s="62" t="s">
        <v>6</v>
      </c>
      <c r="W59" s="46"/>
      <c r="X59" s="46"/>
      <c r="Y59" s="62" t="s">
        <v>282</v>
      </c>
      <c r="Z59" s="62" t="s">
        <v>14</v>
      </c>
      <c r="AA59" s="62" t="s">
        <v>9</v>
      </c>
      <c r="AB59" s="80">
        <v>60</v>
      </c>
      <c r="AC59" s="79">
        <v>45292</v>
      </c>
      <c r="AD59" s="48">
        <v>45366</v>
      </c>
      <c r="AE59" s="62" t="s">
        <v>273</v>
      </c>
      <c r="AF59" s="62" t="s">
        <v>427</v>
      </c>
      <c r="AG59" s="39"/>
      <c r="AH59" s="62" t="s">
        <v>278</v>
      </c>
      <c r="AI59" s="50">
        <v>0</v>
      </c>
      <c r="AJ59" s="50">
        <v>0</v>
      </c>
      <c r="AK59" s="50">
        <v>60</v>
      </c>
      <c r="AL59" s="51">
        <f t="shared" si="0"/>
        <v>60</v>
      </c>
      <c r="AM59" s="50">
        <v>0</v>
      </c>
      <c r="AN59" s="50">
        <v>0</v>
      </c>
      <c r="AO59" s="50">
        <v>0</v>
      </c>
      <c r="AP59" s="51">
        <f t="shared" si="1"/>
        <v>0</v>
      </c>
      <c r="AQ59" s="50">
        <v>0</v>
      </c>
      <c r="AR59" s="50">
        <v>0</v>
      </c>
      <c r="AS59" s="50">
        <v>0</v>
      </c>
      <c r="AT59" s="51">
        <f t="shared" si="2"/>
        <v>0</v>
      </c>
      <c r="AU59" s="50">
        <v>0</v>
      </c>
      <c r="AV59" s="50">
        <v>0</v>
      </c>
      <c r="AW59" s="50">
        <v>0</v>
      </c>
      <c r="AX59" s="51">
        <f t="shared" si="3"/>
        <v>0</v>
      </c>
      <c r="AY59" s="41"/>
      <c r="AZ59" s="40"/>
      <c r="BA59" s="40"/>
      <c r="BB59" s="43" t="s">
        <v>452</v>
      </c>
      <c r="BC59" s="40"/>
      <c r="BD59" s="40"/>
      <c r="BE59" s="41"/>
      <c r="BF59" s="41"/>
    </row>
    <row r="60" spans="1:58" ht="78.75" x14ac:dyDescent="0.25">
      <c r="A60" s="39">
        <v>55</v>
      </c>
      <c r="B60" s="46"/>
      <c r="C60" s="61" t="s">
        <v>349</v>
      </c>
      <c r="D60" s="61" t="s">
        <v>354</v>
      </c>
      <c r="E60" s="62" t="s">
        <v>372</v>
      </c>
      <c r="F60" s="62" t="s">
        <v>238</v>
      </c>
      <c r="G60" s="63" t="s">
        <v>416</v>
      </c>
      <c r="H60" s="46"/>
      <c r="I60" s="62" t="s">
        <v>106</v>
      </c>
      <c r="J60" s="62" t="s">
        <v>142</v>
      </c>
      <c r="K60" s="62" t="s">
        <v>286</v>
      </c>
      <c r="L60" s="46"/>
      <c r="M60" s="46"/>
      <c r="N60" s="46"/>
      <c r="O60" s="72" t="s">
        <v>514</v>
      </c>
      <c r="P60" s="72" t="s">
        <v>522</v>
      </c>
      <c r="Q60" s="72" t="s">
        <v>523</v>
      </c>
      <c r="R60" s="63" t="s">
        <v>523</v>
      </c>
      <c r="S60" s="62" t="s">
        <v>192</v>
      </c>
      <c r="T60" s="62" t="s">
        <v>524</v>
      </c>
      <c r="U60" s="62" t="s">
        <v>192</v>
      </c>
      <c r="V60" s="62" t="s">
        <v>6</v>
      </c>
      <c r="W60" s="46"/>
      <c r="X60" s="46"/>
      <c r="Y60" s="62" t="s">
        <v>282</v>
      </c>
      <c r="Z60" s="62" t="s">
        <v>14</v>
      </c>
      <c r="AA60" s="62" t="s">
        <v>9</v>
      </c>
      <c r="AB60" s="78">
        <v>163</v>
      </c>
      <c r="AC60" s="79">
        <v>45292</v>
      </c>
      <c r="AD60" s="81">
        <v>45536</v>
      </c>
      <c r="AE60" s="62" t="s">
        <v>273</v>
      </c>
      <c r="AF60" s="62" t="s">
        <v>427</v>
      </c>
      <c r="AG60" s="39"/>
      <c r="AH60" s="62" t="s">
        <v>278</v>
      </c>
      <c r="AI60" s="50">
        <v>0</v>
      </c>
      <c r="AJ60" s="50">
        <v>0</v>
      </c>
      <c r="AK60" s="50">
        <v>0</v>
      </c>
      <c r="AL60" s="51">
        <f t="shared" si="0"/>
        <v>0</v>
      </c>
      <c r="AM60" s="50">
        <v>0</v>
      </c>
      <c r="AN60" s="50">
        <v>0</v>
      </c>
      <c r="AO60" s="50">
        <v>0</v>
      </c>
      <c r="AP60" s="51">
        <f t="shared" si="1"/>
        <v>0</v>
      </c>
      <c r="AQ60" s="50">
        <v>0</v>
      </c>
      <c r="AR60" s="50">
        <v>0</v>
      </c>
      <c r="AS60" s="50">
        <v>163</v>
      </c>
      <c r="AT60" s="51">
        <f t="shared" si="2"/>
        <v>163</v>
      </c>
      <c r="AU60" s="50">
        <v>0</v>
      </c>
      <c r="AV60" s="50">
        <v>0</v>
      </c>
      <c r="AW60" s="50">
        <v>0</v>
      </c>
      <c r="AX60" s="51">
        <f t="shared" si="3"/>
        <v>0</v>
      </c>
      <c r="AY60" s="41"/>
      <c r="AZ60" s="40"/>
      <c r="BA60" s="40"/>
      <c r="BB60" s="43" t="s">
        <v>452</v>
      </c>
      <c r="BC60" s="40"/>
      <c r="BD60" s="40"/>
      <c r="BE60" s="41"/>
      <c r="BF60" s="41"/>
    </row>
    <row r="61" spans="1:58" ht="78.75" x14ac:dyDescent="0.25">
      <c r="A61" s="39">
        <v>56</v>
      </c>
      <c r="B61" s="46"/>
      <c r="C61" s="61" t="s">
        <v>349</v>
      </c>
      <c r="D61" s="61" t="s">
        <v>354</v>
      </c>
      <c r="E61" s="62" t="s">
        <v>372</v>
      </c>
      <c r="F61" s="62" t="s">
        <v>238</v>
      </c>
      <c r="G61" s="63" t="s">
        <v>416</v>
      </c>
      <c r="H61" s="46"/>
      <c r="I61" s="62" t="s">
        <v>106</v>
      </c>
      <c r="J61" s="62" t="s">
        <v>142</v>
      </c>
      <c r="K61" s="62" t="s">
        <v>286</v>
      </c>
      <c r="L61" s="46"/>
      <c r="M61" s="46"/>
      <c r="N61" s="46"/>
      <c r="O61" s="72" t="s">
        <v>514</v>
      </c>
      <c r="P61" s="72" t="s">
        <v>522</v>
      </c>
      <c r="Q61" s="72" t="s">
        <v>523</v>
      </c>
      <c r="R61" s="63" t="s">
        <v>523</v>
      </c>
      <c r="S61" s="62" t="s">
        <v>192</v>
      </c>
      <c r="T61" s="62" t="s">
        <v>524</v>
      </c>
      <c r="U61" s="62" t="s">
        <v>192</v>
      </c>
      <c r="V61" s="62" t="s">
        <v>6</v>
      </c>
      <c r="W61" s="46"/>
      <c r="X61" s="46"/>
      <c r="Y61" s="62" t="s">
        <v>282</v>
      </c>
      <c r="Z61" s="62" t="s">
        <v>14</v>
      </c>
      <c r="AA61" s="62" t="s">
        <v>9</v>
      </c>
      <c r="AB61" s="78">
        <v>107</v>
      </c>
      <c r="AC61" s="79">
        <v>45292</v>
      </c>
      <c r="AD61" s="81">
        <v>45536</v>
      </c>
      <c r="AE61" s="62" t="s">
        <v>273</v>
      </c>
      <c r="AF61" s="62" t="s">
        <v>427</v>
      </c>
      <c r="AG61" s="39"/>
      <c r="AH61" s="62" t="s">
        <v>278</v>
      </c>
      <c r="AI61" s="50">
        <v>0</v>
      </c>
      <c r="AJ61" s="50">
        <v>0</v>
      </c>
      <c r="AK61" s="50">
        <v>0</v>
      </c>
      <c r="AL61" s="51">
        <f t="shared" si="0"/>
        <v>0</v>
      </c>
      <c r="AM61" s="50">
        <v>0</v>
      </c>
      <c r="AN61" s="50">
        <v>0</v>
      </c>
      <c r="AO61" s="50">
        <v>0</v>
      </c>
      <c r="AP61" s="51">
        <f t="shared" si="1"/>
        <v>0</v>
      </c>
      <c r="AQ61" s="50">
        <v>0</v>
      </c>
      <c r="AR61" s="50">
        <v>0</v>
      </c>
      <c r="AS61" s="50">
        <v>107</v>
      </c>
      <c r="AT61" s="51">
        <f t="shared" si="2"/>
        <v>107</v>
      </c>
      <c r="AU61" s="50">
        <v>0</v>
      </c>
      <c r="AV61" s="50">
        <v>0</v>
      </c>
      <c r="AW61" s="50">
        <v>0</v>
      </c>
      <c r="AX61" s="51">
        <f t="shared" si="3"/>
        <v>0</v>
      </c>
      <c r="AY61" s="41"/>
      <c r="AZ61" s="40"/>
      <c r="BA61" s="40"/>
      <c r="BB61" s="43" t="s">
        <v>452</v>
      </c>
      <c r="BC61" s="40"/>
      <c r="BD61" s="40"/>
      <c r="BE61" s="41"/>
      <c r="BF61" s="41"/>
    </row>
    <row r="62" spans="1:58" ht="78.75" x14ac:dyDescent="0.25">
      <c r="A62" s="39">
        <v>57</v>
      </c>
      <c r="B62" s="46"/>
      <c r="C62" s="61" t="s">
        <v>349</v>
      </c>
      <c r="D62" s="61" t="s">
        <v>354</v>
      </c>
      <c r="E62" s="62" t="s">
        <v>372</v>
      </c>
      <c r="F62" s="62" t="s">
        <v>238</v>
      </c>
      <c r="G62" s="63" t="s">
        <v>416</v>
      </c>
      <c r="H62" s="46"/>
      <c r="I62" s="62" t="s">
        <v>106</v>
      </c>
      <c r="J62" s="62" t="s">
        <v>142</v>
      </c>
      <c r="K62" s="62" t="s">
        <v>286</v>
      </c>
      <c r="L62" s="46"/>
      <c r="M62" s="46"/>
      <c r="N62" s="46"/>
      <c r="O62" s="72" t="s">
        <v>514</v>
      </c>
      <c r="P62" s="72" t="s">
        <v>522</v>
      </c>
      <c r="Q62" s="72" t="s">
        <v>523</v>
      </c>
      <c r="R62" s="63" t="s">
        <v>523</v>
      </c>
      <c r="S62" s="62" t="s">
        <v>192</v>
      </c>
      <c r="T62" s="62" t="s">
        <v>524</v>
      </c>
      <c r="U62" s="62" t="s">
        <v>192</v>
      </c>
      <c r="V62" s="62" t="s">
        <v>6</v>
      </c>
      <c r="W62" s="46"/>
      <c r="X62" s="46"/>
      <c r="Y62" s="62" t="s">
        <v>282</v>
      </c>
      <c r="Z62" s="62" t="s">
        <v>14</v>
      </c>
      <c r="AA62" s="62" t="s">
        <v>9</v>
      </c>
      <c r="AB62" s="78">
        <v>37</v>
      </c>
      <c r="AC62" s="79">
        <v>45292</v>
      </c>
      <c r="AD62" s="81">
        <v>45580</v>
      </c>
      <c r="AE62" s="62" t="s">
        <v>273</v>
      </c>
      <c r="AF62" s="62" t="s">
        <v>427</v>
      </c>
      <c r="AG62" s="39"/>
      <c r="AH62" s="62" t="s">
        <v>278</v>
      </c>
      <c r="AI62" s="50">
        <v>0</v>
      </c>
      <c r="AJ62" s="50">
        <v>0</v>
      </c>
      <c r="AK62" s="50">
        <v>0</v>
      </c>
      <c r="AL62" s="51">
        <f t="shared" si="0"/>
        <v>0</v>
      </c>
      <c r="AM62" s="50">
        <v>0</v>
      </c>
      <c r="AN62" s="50">
        <v>0</v>
      </c>
      <c r="AO62" s="50">
        <v>0</v>
      </c>
      <c r="AP62" s="51">
        <f t="shared" si="1"/>
        <v>0</v>
      </c>
      <c r="AQ62" s="50">
        <v>0</v>
      </c>
      <c r="AR62" s="50">
        <v>0</v>
      </c>
      <c r="AS62" s="50">
        <v>0</v>
      </c>
      <c r="AT62" s="51">
        <f t="shared" si="2"/>
        <v>0</v>
      </c>
      <c r="AU62" s="50">
        <v>37</v>
      </c>
      <c r="AV62" s="50">
        <v>0</v>
      </c>
      <c r="AW62" s="50">
        <v>0</v>
      </c>
      <c r="AX62" s="51">
        <f t="shared" si="3"/>
        <v>37</v>
      </c>
      <c r="AY62" s="41"/>
      <c r="AZ62" s="40"/>
      <c r="BA62" s="40"/>
      <c r="BB62" s="43" t="s">
        <v>452</v>
      </c>
      <c r="BC62" s="40"/>
      <c r="BD62" s="40"/>
      <c r="BE62" s="41"/>
      <c r="BF62" s="41"/>
    </row>
    <row r="63" spans="1:58" ht="78.75" x14ac:dyDescent="0.25">
      <c r="A63" s="39">
        <v>58</v>
      </c>
      <c r="B63" s="46"/>
      <c r="C63" s="61" t="s">
        <v>349</v>
      </c>
      <c r="D63" s="61" t="s">
        <v>354</v>
      </c>
      <c r="E63" s="62" t="s">
        <v>372</v>
      </c>
      <c r="F63" s="62" t="s">
        <v>238</v>
      </c>
      <c r="G63" s="63" t="s">
        <v>416</v>
      </c>
      <c r="H63" s="46"/>
      <c r="I63" s="62" t="s">
        <v>106</v>
      </c>
      <c r="J63" s="62" t="s">
        <v>142</v>
      </c>
      <c r="K63" s="62" t="s">
        <v>286</v>
      </c>
      <c r="L63" s="46"/>
      <c r="M63" s="46"/>
      <c r="N63" s="46"/>
      <c r="O63" s="72" t="s">
        <v>514</v>
      </c>
      <c r="P63" s="72" t="s">
        <v>522</v>
      </c>
      <c r="Q63" s="72" t="s">
        <v>523</v>
      </c>
      <c r="R63" s="63" t="s">
        <v>523</v>
      </c>
      <c r="S63" s="62" t="s">
        <v>192</v>
      </c>
      <c r="T63" s="62" t="s">
        <v>524</v>
      </c>
      <c r="U63" s="62" t="s">
        <v>192</v>
      </c>
      <c r="V63" s="62" t="s">
        <v>6</v>
      </c>
      <c r="W63" s="46"/>
      <c r="X63" s="46"/>
      <c r="Y63" s="62" t="s">
        <v>282</v>
      </c>
      <c r="Z63" s="62" t="s">
        <v>14</v>
      </c>
      <c r="AA63" s="62" t="s">
        <v>9</v>
      </c>
      <c r="AB63" s="78">
        <v>38</v>
      </c>
      <c r="AC63" s="79">
        <v>45292</v>
      </c>
      <c r="AD63" s="81">
        <v>45580</v>
      </c>
      <c r="AE63" s="62" t="s">
        <v>273</v>
      </c>
      <c r="AF63" s="62" t="s">
        <v>427</v>
      </c>
      <c r="AG63" s="39"/>
      <c r="AH63" s="62" t="s">
        <v>278</v>
      </c>
      <c r="AI63" s="50">
        <v>0</v>
      </c>
      <c r="AJ63" s="50">
        <v>0</v>
      </c>
      <c r="AK63" s="50">
        <v>0</v>
      </c>
      <c r="AL63" s="51">
        <f t="shared" si="0"/>
        <v>0</v>
      </c>
      <c r="AM63" s="50">
        <v>0</v>
      </c>
      <c r="AN63" s="50">
        <v>0</v>
      </c>
      <c r="AO63" s="50">
        <v>0</v>
      </c>
      <c r="AP63" s="51">
        <f t="shared" si="1"/>
        <v>0</v>
      </c>
      <c r="AQ63" s="50">
        <v>0</v>
      </c>
      <c r="AR63" s="50">
        <v>0</v>
      </c>
      <c r="AS63" s="50">
        <v>0</v>
      </c>
      <c r="AT63" s="51">
        <f t="shared" si="2"/>
        <v>0</v>
      </c>
      <c r="AU63" s="50">
        <v>38</v>
      </c>
      <c r="AV63" s="50">
        <v>0</v>
      </c>
      <c r="AW63" s="50">
        <v>0</v>
      </c>
      <c r="AX63" s="51">
        <f t="shared" si="3"/>
        <v>38</v>
      </c>
      <c r="AY63" s="41"/>
      <c r="AZ63" s="40"/>
      <c r="BA63" s="40"/>
      <c r="BB63" s="43" t="s">
        <v>452</v>
      </c>
      <c r="BC63" s="40"/>
      <c r="BD63" s="40"/>
      <c r="BE63" s="41"/>
      <c r="BF63" s="41"/>
    </row>
    <row r="64" spans="1:58" ht="78.75" x14ac:dyDescent="0.25">
      <c r="A64" s="39">
        <v>59</v>
      </c>
      <c r="B64" s="46"/>
      <c r="C64" s="61" t="s">
        <v>349</v>
      </c>
      <c r="D64" s="61" t="s">
        <v>354</v>
      </c>
      <c r="E64" s="62" t="s">
        <v>372</v>
      </c>
      <c r="F64" s="62" t="s">
        <v>238</v>
      </c>
      <c r="G64" s="63" t="s">
        <v>416</v>
      </c>
      <c r="H64" s="46"/>
      <c r="I64" s="62" t="s">
        <v>106</v>
      </c>
      <c r="J64" s="62" t="s">
        <v>142</v>
      </c>
      <c r="K64" s="62" t="s">
        <v>286</v>
      </c>
      <c r="L64" s="46"/>
      <c r="M64" s="46"/>
      <c r="N64" s="46"/>
      <c r="O64" s="72" t="s">
        <v>514</v>
      </c>
      <c r="P64" s="72" t="s">
        <v>522</v>
      </c>
      <c r="Q64" s="72" t="s">
        <v>523</v>
      </c>
      <c r="R64" s="63" t="s">
        <v>523</v>
      </c>
      <c r="S64" s="62" t="s">
        <v>192</v>
      </c>
      <c r="T64" s="62" t="s">
        <v>524</v>
      </c>
      <c r="U64" s="62" t="s">
        <v>192</v>
      </c>
      <c r="V64" s="62" t="s">
        <v>6</v>
      </c>
      <c r="W64" s="46"/>
      <c r="X64" s="46"/>
      <c r="Y64" s="62" t="s">
        <v>282</v>
      </c>
      <c r="Z64" s="62" t="s">
        <v>14</v>
      </c>
      <c r="AA64" s="62" t="s">
        <v>9</v>
      </c>
      <c r="AB64" s="78">
        <v>60</v>
      </c>
      <c r="AC64" s="79">
        <v>45292</v>
      </c>
      <c r="AD64" s="81">
        <v>45580</v>
      </c>
      <c r="AE64" s="62" t="s">
        <v>273</v>
      </c>
      <c r="AF64" s="62" t="s">
        <v>427</v>
      </c>
      <c r="AG64" s="39"/>
      <c r="AH64" s="62" t="s">
        <v>278</v>
      </c>
      <c r="AI64" s="50">
        <v>0</v>
      </c>
      <c r="AJ64" s="50">
        <v>0</v>
      </c>
      <c r="AK64" s="50">
        <v>0</v>
      </c>
      <c r="AL64" s="51">
        <f t="shared" si="0"/>
        <v>0</v>
      </c>
      <c r="AM64" s="50">
        <v>0</v>
      </c>
      <c r="AN64" s="50">
        <v>0</v>
      </c>
      <c r="AO64" s="50">
        <v>0</v>
      </c>
      <c r="AP64" s="51">
        <f t="shared" si="1"/>
        <v>0</v>
      </c>
      <c r="AQ64" s="50">
        <v>0</v>
      </c>
      <c r="AR64" s="50">
        <v>0</v>
      </c>
      <c r="AS64" s="50">
        <v>0</v>
      </c>
      <c r="AT64" s="51">
        <f t="shared" si="2"/>
        <v>0</v>
      </c>
      <c r="AU64" s="50">
        <v>60</v>
      </c>
      <c r="AV64" s="50">
        <v>0</v>
      </c>
      <c r="AW64" s="50">
        <v>0</v>
      </c>
      <c r="AX64" s="51">
        <f t="shared" si="3"/>
        <v>60</v>
      </c>
      <c r="AY64" s="41"/>
      <c r="AZ64" s="40"/>
      <c r="BA64" s="40"/>
      <c r="BB64" s="43" t="s">
        <v>452</v>
      </c>
      <c r="BC64" s="40"/>
      <c r="BD64" s="40"/>
      <c r="BE64" s="41"/>
      <c r="BF64" s="41"/>
    </row>
    <row r="65" spans="1:58" ht="90" x14ac:dyDescent="0.25">
      <c r="A65" s="39">
        <v>60</v>
      </c>
      <c r="B65" s="46"/>
      <c r="C65" s="61" t="s">
        <v>349</v>
      </c>
      <c r="D65" s="61" t="s">
        <v>354</v>
      </c>
      <c r="E65" s="62" t="s">
        <v>372</v>
      </c>
      <c r="F65" s="62" t="s">
        <v>238</v>
      </c>
      <c r="G65" s="63" t="s">
        <v>416</v>
      </c>
      <c r="H65" s="46"/>
      <c r="I65" s="62" t="s">
        <v>106</v>
      </c>
      <c r="J65" s="62" t="s">
        <v>142</v>
      </c>
      <c r="K65" s="62" t="s">
        <v>286</v>
      </c>
      <c r="L65" s="46"/>
      <c r="M65" s="46"/>
      <c r="N65" s="46"/>
      <c r="O65" s="73" t="s">
        <v>504</v>
      </c>
      <c r="P65" s="74" t="s">
        <v>525</v>
      </c>
      <c r="Q65" s="74" t="s">
        <v>526</v>
      </c>
      <c r="R65" s="74" t="s">
        <v>526</v>
      </c>
      <c r="S65" s="62" t="s">
        <v>192</v>
      </c>
      <c r="T65" s="62" t="s">
        <v>524</v>
      </c>
      <c r="U65" s="62" t="s">
        <v>192</v>
      </c>
      <c r="V65" s="62" t="s">
        <v>6</v>
      </c>
      <c r="W65" s="46"/>
      <c r="X65" s="46"/>
      <c r="Y65" s="62" t="s">
        <v>282</v>
      </c>
      <c r="Z65" s="62" t="s">
        <v>14</v>
      </c>
      <c r="AA65" s="62" t="s">
        <v>9</v>
      </c>
      <c r="AB65" s="78">
        <v>1</v>
      </c>
      <c r="AC65" s="79">
        <v>45292</v>
      </c>
      <c r="AD65" s="81">
        <v>45611</v>
      </c>
      <c r="AE65" s="62" t="s">
        <v>273</v>
      </c>
      <c r="AF65" s="62" t="s">
        <v>447</v>
      </c>
      <c r="AG65" s="39"/>
      <c r="AH65" s="62" t="s">
        <v>278</v>
      </c>
      <c r="AI65" s="50">
        <v>0</v>
      </c>
      <c r="AJ65" s="50">
        <v>0</v>
      </c>
      <c r="AK65" s="50">
        <v>0</v>
      </c>
      <c r="AL65" s="51">
        <f t="shared" ref="AL65:AL66" si="5">+AI65+AJ65+AK65</f>
        <v>0</v>
      </c>
      <c r="AM65" s="50">
        <v>0</v>
      </c>
      <c r="AN65" s="50">
        <v>0</v>
      </c>
      <c r="AO65" s="50">
        <v>0</v>
      </c>
      <c r="AP65" s="51">
        <f t="shared" ref="AP65:AP66" si="6">SUM(AM65:AO65)</f>
        <v>0</v>
      </c>
      <c r="AQ65" s="50">
        <v>0</v>
      </c>
      <c r="AR65" s="50">
        <v>0</v>
      </c>
      <c r="AS65" s="50">
        <v>0</v>
      </c>
      <c r="AT65" s="51">
        <f t="shared" ref="AT65:AT66" si="7">SUM(AQ65:AS65)</f>
        <v>0</v>
      </c>
      <c r="AU65" s="50">
        <v>0</v>
      </c>
      <c r="AV65" s="50">
        <v>1</v>
      </c>
      <c r="AW65" s="50">
        <v>0</v>
      </c>
      <c r="AX65" s="51">
        <f t="shared" ref="AX65:AX66" si="8">SUM(AU65:AW65)</f>
        <v>1</v>
      </c>
      <c r="AY65" s="41"/>
      <c r="AZ65" s="40"/>
      <c r="BA65" s="40"/>
      <c r="BB65" s="43" t="s">
        <v>452</v>
      </c>
      <c r="BC65" s="40"/>
      <c r="BD65" s="40"/>
      <c r="BE65" s="41"/>
      <c r="BF65" s="41"/>
    </row>
    <row r="66" spans="1:58" ht="90" x14ac:dyDescent="0.25">
      <c r="A66" s="39">
        <v>61</v>
      </c>
      <c r="B66" s="46"/>
      <c r="C66" s="61" t="s">
        <v>349</v>
      </c>
      <c r="D66" s="61" t="s">
        <v>354</v>
      </c>
      <c r="E66" s="62" t="s">
        <v>372</v>
      </c>
      <c r="F66" s="62" t="s">
        <v>238</v>
      </c>
      <c r="G66" s="63" t="s">
        <v>416</v>
      </c>
      <c r="H66" s="46"/>
      <c r="I66" s="62" t="s">
        <v>106</v>
      </c>
      <c r="J66" s="62" t="s">
        <v>142</v>
      </c>
      <c r="K66" s="62" t="s">
        <v>286</v>
      </c>
      <c r="L66" s="46"/>
      <c r="M66" s="46"/>
      <c r="N66" s="46"/>
      <c r="O66" s="73" t="s">
        <v>504</v>
      </c>
      <c r="P66" s="74" t="s">
        <v>525</v>
      </c>
      <c r="Q66" s="74" t="s">
        <v>526</v>
      </c>
      <c r="R66" s="74" t="s">
        <v>526</v>
      </c>
      <c r="S66" s="62" t="s">
        <v>192</v>
      </c>
      <c r="T66" s="62" t="s">
        <v>524</v>
      </c>
      <c r="U66" s="62" t="s">
        <v>192</v>
      </c>
      <c r="V66" s="62" t="s">
        <v>6</v>
      </c>
      <c r="W66" s="46"/>
      <c r="X66" s="46"/>
      <c r="Y66" s="62" t="s">
        <v>282</v>
      </c>
      <c r="Z66" s="62" t="s">
        <v>14</v>
      </c>
      <c r="AA66" s="62" t="s">
        <v>9</v>
      </c>
      <c r="AB66" s="78">
        <v>1</v>
      </c>
      <c r="AC66" s="79">
        <v>45292</v>
      </c>
      <c r="AD66" s="81">
        <v>45580</v>
      </c>
      <c r="AE66" s="62" t="s">
        <v>273</v>
      </c>
      <c r="AF66" s="62" t="s">
        <v>447</v>
      </c>
      <c r="AG66" s="39"/>
      <c r="AH66" s="62" t="s">
        <v>278</v>
      </c>
      <c r="AI66" s="50">
        <v>0</v>
      </c>
      <c r="AJ66" s="50">
        <v>0</v>
      </c>
      <c r="AK66" s="50">
        <v>0</v>
      </c>
      <c r="AL66" s="51">
        <f t="shared" si="5"/>
        <v>0</v>
      </c>
      <c r="AM66" s="50">
        <v>0</v>
      </c>
      <c r="AN66" s="50">
        <v>0</v>
      </c>
      <c r="AO66" s="50">
        <v>0</v>
      </c>
      <c r="AP66" s="51">
        <f t="shared" si="6"/>
        <v>0</v>
      </c>
      <c r="AQ66" s="50">
        <v>0</v>
      </c>
      <c r="AR66" s="50">
        <v>0</v>
      </c>
      <c r="AS66" s="50">
        <v>0</v>
      </c>
      <c r="AT66" s="51">
        <f t="shared" si="7"/>
        <v>0</v>
      </c>
      <c r="AU66" s="50">
        <v>1</v>
      </c>
      <c r="AV66" s="50">
        <v>0</v>
      </c>
      <c r="AW66" s="50">
        <v>0</v>
      </c>
      <c r="AX66" s="51">
        <f t="shared" si="8"/>
        <v>1</v>
      </c>
      <c r="AY66" s="41"/>
      <c r="AZ66" s="40"/>
      <c r="BA66" s="40"/>
      <c r="BB66" s="43" t="s">
        <v>452</v>
      </c>
      <c r="BC66" s="40"/>
      <c r="BD66" s="40"/>
      <c r="BE66" s="41"/>
      <c r="BF66" s="41"/>
    </row>
    <row r="67" spans="1:58" ht="78.75" x14ac:dyDescent="0.25">
      <c r="A67" s="39">
        <v>62</v>
      </c>
      <c r="B67" s="46"/>
      <c r="C67" s="61" t="s">
        <v>349</v>
      </c>
      <c r="D67" s="61" t="s">
        <v>354</v>
      </c>
      <c r="E67" s="62" t="s">
        <v>372</v>
      </c>
      <c r="F67" s="62" t="s">
        <v>238</v>
      </c>
      <c r="G67" s="63" t="s">
        <v>416</v>
      </c>
      <c r="H67" s="46"/>
      <c r="I67" s="62" t="s">
        <v>106</v>
      </c>
      <c r="J67" s="62" t="s">
        <v>142</v>
      </c>
      <c r="K67" s="62" t="s">
        <v>286</v>
      </c>
      <c r="L67" s="46"/>
      <c r="M67" s="46"/>
      <c r="N67" s="46"/>
      <c r="O67" s="73" t="s">
        <v>527</v>
      </c>
      <c r="P67" s="74" t="s">
        <v>531</v>
      </c>
      <c r="Q67" s="74" t="s">
        <v>536</v>
      </c>
      <c r="R67" s="74" t="s">
        <v>536</v>
      </c>
      <c r="S67" s="62" t="s">
        <v>192</v>
      </c>
      <c r="T67" s="62" t="s">
        <v>524</v>
      </c>
      <c r="U67" s="62" t="s">
        <v>192</v>
      </c>
      <c r="V67" s="62" t="s">
        <v>10</v>
      </c>
      <c r="W67" s="46"/>
      <c r="X67" s="46"/>
      <c r="Y67" s="62" t="s">
        <v>282</v>
      </c>
      <c r="Z67" s="62" t="s">
        <v>14</v>
      </c>
      <c r="AA67" s="62" t="s">
        <v>9</v>
      </c>
      <c r="AB67" s="82">
        <v>0.08</v>
      </c>
      <c r="AC67" s="79">
        <v>45292</v>
      </c>
      <c r="AD67" s="81">
        <v>45641</v>
      </c>
      <c r="AE67" s="62" t="s">
        <v>274</v>
      </c>
      <c r="AF67" s="62" t="s">
        <v>424</v>
      </c>
      <c r="AG67" s="39"/>
      <c r="AH67" s="62" t="s">
        <v>278</v>
      </c>
      <c r="AI67" s="50">
        <v>0</v>
      </c>
      <c r="AJ67" s="50">
        <v>0</v>
      </c>
      <c r="AK67" s="50">
        <v>0</v>
      </c>
      <c r="AL67" s="51">
        <f t="shared" ref="AL67:AL70" si="9">+AI67+AJ67+AK67</f>
        <v>0</v>
      </c>
      <c r="AM67" s="50">
        <v>0</v>
      </c>
      <c r="AN67" s="50">
        <v>0</v>
      </c>
      <c r="AO67" s="50">
        <v>0</v>
      </c>
      <c r="AP67" s="51">
        <f t="shared" ref="AP67:AP70" si="10">SUM(AM67:AO67)</f>
        <v>0</v>
      </c>
      <c r="AQ67" s="50">
        <v>0</v>
      </c>
      <c r="AR67" s="50">
        <v>0</v>
      </c>
      <c r="AS67" s="50">
        <v>0</v>
      </c>
      <c r="AT67" s="51">
        <f t="shared" ref="AT67:AT70" si="11">SUM(AQ67:AS67)</f>
        <v>0</v>
      </c>
      <c r="AU67" s="50">
        <v>0</v>
      </c>
      <c r="AV67" s="50">
        <v>0</v>
      </c>
      <c r="AW67" s="52">
        <v>0.08</v>
      </c>
      <c r="AX67" s="53">
        <f t="shared" ref="AX67:AX70" si="12">SUM(AU67:AW67)</f>
        <v>0.08</v>
      </c>
      <c r="AY67" s="41" t="s">
        <v>539</v>
      </c>
      <c r="AZ67" s="40"/>
      <c r="BA67" s="40"/>
      <c r="BB67" s="43" t="s">
        <v>452</v>
      </c>
      <c r="BC67" s="40"/>
      <c r="BD67" s="40"/>
      <c r="BE67" s="41"/>
      <c r="BF67" s="41"/>
    </row>
    <row r="68" spans="1:58" ht="78.75" x14ac:dyDescent="0.25">
      <c r="A68" s="39">
        <v>63</v>
      </c>
      <c r="B68" s="46"/>
      <c r="C68" s="61" t="s">
        <v>349</v>
      </c>
      <c r="D68" s="61" t="s">
        <v>354</v>
      </c>
      <c r="E68" s="62" t="s">
        <v>372</v>
      </c>
      <c r="F68" s="62" t="s">
        <v>238</v>
      </c>
      <c r="G68" s="63" t="s">
        <v>416</v>
      </c>
      <c r="H68" s="46"/>
      <c r="I68" s="62" t="s">
        <v>106</v>
      </c>
      <c r="J68" s="62" t="s">
        <v>142</v>
      </c>
      <c r="K68" s="62" t="s">
        <v>286</v>
      </c>
      <c r="L68" s="46"/>
      <c r="M68" s="46"/>
      <c r="N68" s="46"/>
      <c r="O68" s="73" t="s">
        <v>528</v>
      </c>
      <c r="P68" s="74" t="s">
        <v>532</v>
      </c>
      <c r="Q68" s="74" t="s">
        <v>535</v>
      </c>
      <c r="R68" s="74" t="s">
        <v>535</v>
      </c>
      <c r="S68" s="62" t="s">
        <v>192</v>
      </c>
      <c r="T68" s="62" t="s">
        <v>524</v>
      </c>
      <c r="U68" s="62" t="s">
        <v>192</v>
      </c>
      <c r="V68" s="62" t="s">
        <v>10</v>
      </c>
      <c r="W68" s="46"/>
      <c r="X68" s="46"/>
      <c r="Y68" s="62" t="s">
        <v>282</v>
      </c>
      <c r="Z68" s="62" t="s">
        <v>14</v>
      </c>
      <c r="AA68" s="62" t="s">
        <v>9</v>
      </c>
      <c r="AB68" s="82">
        <v>0.08</v>
      </c>
      <c r="AC68" s="79">
        <v>45292</v>
      </c>
      <c r="AD68" s="81">
        <v>45641</v>
      </c>
      <c r="AE68" s="62" t="s">
        <v>274</v>
      </c>
      <c r="AF68" s="62" t="s">
        <v>424</v>
      </c>
      <c r="AG68" s="39"/>
      <c r="AH68" s="62" t="s">
        <v>278</v>
      </c>
      <c r="AI68" s="50">
        <v>0</v>
      </c>
      <c r="AJ68" s="50">
        <v>0</v>
      </c>
      <c r="AK68" s="50">
        <v>0</v>
      </c>
      <c r="AL68" s="51">
        <f t="shared" si="9"/>
        <v>0</v>
      </c>
      <c r="AM68" s="50">
        <v>0</v>
      </c>
      <c r="AN68" s="50">
        <v>0</v>
      </c>
      <c r="AO68" s="50">
        <v>0</v>
      </c>
      <c r="AP68" s="51">
        <f t="shared" si="10"/>
        <v>0</v>
      </c>
      <c r="AQ68" s="50">
        <v>0</v>
      </c>
      <c r="AR68" s="50">
        <v>0</v>
      </c>
      <c r="AS68" s="50">
        <v>0</v>
      </c>
      <c r="AT68" s="51">
        <f t="shared" si="11"/>
        <v>0</v>
      </c>
      <c r="AU68" s="50">
        <v>0</v>
      </c>
      <c r="AV68" s="50">
        <v>0</v>
      </c>
      <c r="AW68" s="52">
        <v>0.08</v>
      </c>
      <c r="AX68" s="53">
        <f t="shared" si="12"/>
        <v>0.08</v>
      </c>
      <c r="AY68" s="41"/>
      <c r="AZ68" s="40"/>
      <c r="BA68" s="40"/>
      <c r="BB68" s="43" t="s">
        <v>452</v>
      </c>
      <c r="BC68" s="40"/>
      <c r="BD68" s="40"/>
      <c r="BE68" s="41"/>
      <c r="BF68" s="41"/>
    </row>
    <row r="69" spans="1:58" ht="78.75" x14ac:dyDescent="0.25">
      <c r="A69" s="39">
        <v>64</v>
      </c>
      <c r="B69" s="46"/>
      <c r="C69" s="61" t="s">
        <v>349</v>
      </c>
      <c r="D69" s="61" t="s">
        <v>354</v>
      </c>
      <c r="E69" s="62" t="s">
        <v>372</v>
      </c>
      <c r="F69" s="62" t="s">
        <v>238</v>
      </c>
      <c r="G69" s="63" t="s">
        <v>416</v>
      </c>
      <c r="H69" s="46"/>
      <c r="I69" s="62" t="s">
        <v>106</v>
      </c>
      <c r="J69" s="62" t="s">
        <v>142</v>
      </c>
      <c r="K69" s="62" t="s">
        <v>286</v>
      </c>
      <c r="L69" s="46"/>
      <c r="M69" s="46"/>
      <c r="N69" s="46"/>
      <c r="O69" s="73" t="s">
        <v>529</v>
      </c>
      <c r="P69" s="74" t="s">
        <v>533</v>
      </c>
      <c r="Q69" s="74" t="s">
        <v>537</v>
      </c>
      <c r="R69" s="74" t="s">
        <v>537</v>
      </c>
      <c r="S69" s="62" t="s">
        <v>192</v>
      </c>
      <c r="T69" s="62" t="s">
        <v>524</v>
      </c>
      <c r="U69" s="62" t="s">
        <v>192</v>
      </c>
      <c r="V69" s="62" t="s">
        <v>10</v>
      </c>
      <c r="W69" s="46"/>
      <c r="X69" s="46"/>
      <c r="Y69" s="62" t="s">
        <v>282</v>
      </c>
      <c r="Z69" s="62" t="s">
        <v>14</v>
      </c>
      <c r="AA69" s="62" t="s">
        <v>9</v>
      </c>
      <c r="AB69" s="82">
        <v>0.08</v>
      </c>
      <c r="AC69" s="79">
        <v>45292</v>
      </c>
      <c r="AD69" s="81">
        <v>45641</v>
      </c>
      <c r="AE69" s="62" t="s">
        <v>274</v>
      </c>
      <c r="AF69" s="62" t="s">
        <v>424</v>
      </c>
      <c r="AG69" s="39"/>
      <c r="AH69" s="62" t="s">
        <v>278</v>
      </c>
      <c r="AI69" s="50">
        <v>0</v>
      </c>
      <c r="AJ69" s="50">
        <v>0</v>
      </c>
      <c r="AK69" s="50">
        <v>0</v>
      </c>
      <c r="AL69" s="51">
        <f t="shared" si="9"/>
        <v>0</v>
      </c>
      <c r="AM69" s="50">
        <v>0</v>
      </c>
      <c r="AN69" s="50">
        <v>0</v>
      </c>
      <c r="AO69" s="50">
        <v>0</v>
      </c>
      <c r="AP69" s="51">
        <f t="shared" si="10"/>
        <v>0</v>
      </c>
      <c r="AQ69" s="50">
        <v>0</v>
      </c>
      <c r="AR69" s="50">
        <v>0</v>
      </c>
      <c r="AS69" s="50">
        <v>0</v>
      </c>
      <c r="AT69" s="51">
        <f t="shared" si="11"/>
        <v>0</v>
      </c>
      <c r="AU69" s="50">
        <v>0</v>
      </c>
      <c r="AV69" s="50">
        <v>0</v>
      </c>
      <c r="AW69" s="52">
        <v>0.08</v>
      </c>
      <c r="AX69" s="53">
        <f t="shared" si="12"/>
        <v>0.08</v>
      </c>
      <c r="AY69" s="41"/>
      <c r="AZ69" s="40"/>
      <c r="BA69" s="40"/>
      <c r="BB69" s="43" t="s">
        <v>452</v>
      </c>
      <c r="BC69" s="40"/>
      <c r="BD69" s="40"/>
      <c r="BE69" s="41"/>
      <c r="BF69" s="41"/>
    </row>
    <row r="70" spans="1:58" ht="78.75" x14ac:dyDescent="0.25">
      <c r="A70" s="39">
        <v>65</v>
      </c>
      <c r="B70" s="46"/>
      <c r="C70" s="61" t="s">
        <v>349</v>
      </c>
      <c r="D70" s="61" t="s">
        <v>354</v>
      </c>
      <c r="E70" s="62" t="s">
        <v>372</v>
      </c>
      <c r="F70" s="62" t="s">
        <v>238</v>
      </c>
      <c r="G70" s="63" t="s">
        <v>416</v>
      </c>
      <c r="H70" s="46"/>
      <c r="I70" s="62" t="s">
        <v>106</v>
      </c>
      <c r="J70" s="62" t="s">
        <v>142</v>
      </c>
      <c r="K70" s="62" t="s">
        <v>286</v>
      </c>
      <c r="L70" s="46"/>
      <c r="M70" s="46"/>
      <c r="N70" s="46"/>
      <c r="O70" s="73" t="s">
        <v>530</v>
      </c>
      <c r="P70" s="73" t="s">
        <v>534</v>
      </c>
      <c r="Q70" s="74" t="s">
        <v>538</v>
      </c>
      <c r="R70" s="74" t="s">
        <v>538</v>
      </c>
      <c r="S70" s="62" t="s">
        <v>192</v>
      </c>
      <c r="T70" s="62" t="s">
        <v>524</v>
      </c>
      <c r="U70" s="62" t="s">
        <v>192</v>
      </c>
      <c r="V70" s="62" t="s">
        <v>10</v>
      </c>
      <c r="W70" s="46"/>
      <c r="X70" s="46"/>
      <c r="Y70" s="62" t="s">
        <v>282</v>
      </c>
      <c r="Z70" s="62" t="s">
        <v>14</v>
      </c>
      <c r="AA70" s="62" t="s">
        <v>9</v>
      </c>
      <c r="AB70" s="82">
        <v>0.12</v>
      </c>
      <c r="AC70" s="79">
        <v>45292</v>
      </c>
      <c r="AD70" s="81">
        <v>45519</v>
      </c>
      <c r="AE70" s="62" t="s">
        <v>274</v>
      </c>
      <c r="AF70" s="62" t="s">
        <v>424</v>
      </c>
      <c r="AG70" s="39"/>
      <c r="AH70" s="62" t="s">
        <v>278</v>
      </c>
      <c r="AI70" s="50">
        <v>0</v>
      </c>
      <c r="AJ70" s="50">
        <v>0</v>
      </c>
      <c r="AK70" s="50">
        <v>0</v>
      </c>
      <c r="AL70" s="51">
        <f t="shared" si="9"/>
        <v>0</v>
      </c>
      <c r="AM70" s="50">
        <v>0</v>
      </c>
      <c r="AN70" s="50">
        <v>0</v>
      </c>
      <c r="AO70" s="50">
        <v>0</v>
      </c>
      <c r="AP70" s="51">
        <f t="shared" si="10"/>
        <v>0</v>
      </c>
      <c r="AQ70" s="50">
        <v>0</v>
      </c>
      <c r="AR70" s="50">
        <v>0</v>
      </c>
      <c r="AS70" s="50">
        <v>0</v>
      </c>
      <c r="AT70" s="51">
        <f t="shared" si="11"/>
        <v>0</v>
      </c>
      <c r="AU70" s="52">
        <v>0.12</v>
      </c>
      <c r="AV70" s="50">
        <v>0</v>
      </c>
      <c r="AW70" s="50">
        <v>0</v>
      </c>
      <c r="AX70" s="53">
        <f t="shared" si="12"/>
        <v>0.12</v>
      </c>
      <c r="AY70" s="41"/>
      <c r="AZ70" s="40"/>
      <c r="BA70" s="40"/>
      <c r="BB70" s="43" t="s">
        <v>452</v>
      </c>
      <c r="BC70" s="40"/>
      <c r="BD70" s="40"/>
      <c r="BE70" s="41"/>
      <c r="BF70" s="41"/>
    </row>
    <row r="71" spans="1:58" ht="90" x14ac:dyDescent="0.25">
      <c r="A71" s="39">
        <v>66</v>
      </c>
      <c r="B71" s="46"/>
      <c r="C71" s="61" t="s">
        <v>349</v>
      </c>
      <c r="D71" s="61" t="s">
        <v>354</v>
      </c>
      <c r="E71" s="62" t="s">
        <v>372</v>
      </c>
      <c r="F71" s="62" t="s">
        <v>238</v>
      </c>
      <c r="G71" s="63" t="s">
        <v>416</v>
      </c>
      <c r="H71" s="46"/>
      <c r="I71" s="62" t="s">
        <v>106</v>
      </c>
      <c r="J71" s="62" t="s">
        <v>142</v>
      </c>
      <c r="K71" s="62" t="s">
        <v>286</v>
      </c>
      <c r="L71" s="46"/>
      <c r="M71" s="46"/>
      <c r="N71" s="46"/>
      <c r="O71" s="73" t="s">
        <v>505</v>
      </c>
      <c r="P71" s="74" t="s">
        <v>540</v>
      </c>
      <c r="Q71" s="74" t="s">
        <v>542</v>
      </c>
      <c r="R71" s="74" t="s">
        <v>542</v>
      </c>
      <c r="S71" s="62" t="s">
        <v>192</v>
      </c>
      <c r="T71" s="62" t="s">
        <v>524</v>
      </c>
      <c r="U71" s="62" t="s">
        <v>192</v>
      </c>
      <c r="V71" s="62" t="s">
        <v>6</v>
      </c>
      <c r="W71" s="46"/>
      <c r="X71" s="46"/>
      <c r="Y71" s="62" t="s">
        <v>282</v>
      </c>
      <c r="Z71" s="62" t="s">
        <v>14</v>
      </c>
      <c r="AA71" s="62" t="s">
        <v>9</v>
      </c>
      <c r="AB71" s="83">
        <v>2</v>
      </c>
      <c r="AC71" s="79">
        <v>45292</v>
      </c>
      <c r="AD71" s="81">
        <v>45519</v>
      </c>
      <c r="AE71" s="62" t="s">
        <v>274</v>
      </c>
      <c r="AF71" s="62" t="s">
        <v>447</v>
      </c>
      <c r="AG71" s="39"/>
      <c r="AH71" s="62" t="s">
        <v>278</v>
      </c>
      <c r="AI71" s="50">
        <v>0</v>
      </c>
      <c r="AJ71" s="50">
        <v>0</v>
      </c>
      <c r="AK71" s="50">
        <v>0</v>
      </c>
      <c r="AL71" s="51">
        <f t="shared" ref="AL71" si="13">+AI71+AJ71+AK71</f>
        <v>0</v>
      </c>
      <c r="AM71" s="50">
        <v>0</v>
      </c>
      <c r="AN71" s="50">
        <v>0</v>
      </c>
      <c r="AO71" s="50">
        <v>0</v>
      </c>
      <c r="AP71" s="51">
        <f t="shared" ref="AP71" si="14">SUM(AM71:AO71)</f>
        <v>0</v>
      </c>
      <c r="AQ71" s="50">
        <v>0</v>
      </c>
      <c r="AR71" s="50">
        <v>2</v>
      </c>
      <c r="AS71" s="50">
        <v>0</v>
      </c>
      <c r="AT71" s="51">
        <f t="shared" ref="AT71" si="15">SUM(AQ71:AS71)</f>
        <v>2</v>
      </c>
      <c r="AU71" s="57">
        <v>0.08</v>
      </c>
      <c r="AV71" s="50">
        <v>0</v>
      </c>
      <c r="AW71" s="50">
        <v>0</v>
      </c>
      <c r="AX71" s="56">
        <f t="shared" ref="AX71" si="16">SUM(AU71:AW71)</f>
        <v>0.08</v>
      </c>
      <c r="AY71" s="41"/>
      <c r="AZ71" s="40"/>
      <c r="BA71" s="40"/>
      <c r="BB71" s="43" t="s">
        <v>452</v>
      </c>
      <c r="BC71" s="40"/>
      <c r="BD71" s="40"/>
      <c r="BE71" s="41"/>
      <c r="BF71" s="41"/>
    </row>
    <row r="72" spans="1:58" ht="90" x14ac:dyDescent="0.25">
      <c r="A72" s="39">
        <v>67</v>
      </c>
      <c r="B72" s="46"/>
      <c r="C72" s="61" t="s">
        <v>349</v>
      </c>
      <c r="D72" s="61" t="s">
        <v>354</v>
      </c>
      <c r="E72" s="62" t="s">
        <v>372</v>
      </c>
      <c r="F72" s="62" t="s">
        <v>238</v>
      </c>
      <c r="G72" s="63" t="s">
        <v>416</v>
      </c>
      <c r="H72" s="46"/>
      <c r="I72" s="62" t="s">
        <v>106</v>
      </c>
      <c r="J72" s="62" t="s">
        <v>142</v>
      </c>
      <c r="K72" s="62" t="s">
        <v>286</v>
      </c>
      <c r="L72" s="46"/>
      <c r="M72" s="46"/>
      <c r="N72" s="46"/>
      <c r="O72" s="73" t="s">
        <v>506</v>
      </c>
      <c r="P72" s="74" t="s">
        <v>541</v>
      </c>
      <c r="Q72" s="74" t="s">
        <v>543</v>
      </c>
      <c r="R72" s="74" t="s">
        <v>543</v>
      </c>
      <c r="S72" s="62" t="s">
        <v>192</v>
      </c>
      <c r="T72" s="62" t="s">
        <v>524</v>
      </c>
      <c r="U72" s="62" t="s">
        <v>192</v>
      </c>
      <c r="V72" s="62" t="s">
        <v>6</v>
      </c>
      <c r="W72" s="46"/>
      <c r="X72" s="46"/>
      <c r="Y72" s="62" t="s">
        <v>282</v>
      </c>
      <c r="Z72" s="62" t="s">
        <v>14</v>
      </c>
      <c r="AA72" s="62" t="s">
        <v>9</v>
      </c>
      <c r="AB72" s="83">
        <v>1</v>
      </c>
      <c r="AC72" s="79">
        <v>45292</v>
      </c>
      <c r="AD72" s="81">
        <v>45641</v>
      </c>
      <c r="AE72" s="62" t="s">
        <v>274</v>
      </c>
      <c r="AF72" s="62" t="s">
        <v>447</v>
      </c>
      <c r="AG72" s="39"/>
      <c r="AH72" s="62" t="s">
        <v>278</v>
      </c>
      <c r="AI72" s="50">
        <v>0</v>
      </c>
      <c r="AJ72" s="50">
        <v>0</v>
      </c>
      <c r="AK72" s="50">
        <v>0</v>
      </c>
      <c r="AL72" s="51">
        <f t="shared" ref="AL72:AL75" si="17">+AI72+AJ72+AK72</f>
        <v>0</v>
      </c>
      <c r="AM72" s="50">
        <v>0</v>
      </c>
      <c r="AN72" s="50">
        <v>0</v>
      </c>
      <c r="AO72" s="50">
        <v>0</v>
      </c>
      <c r="AP72" s="51">
        <f t="shared" ref="AP72:AP75" si="18">SUM(AM72:AO72)</f>
        <v>0</v>
      </c>
      <c r="AQ72" s="50">
        <v>0</v>
      </c>
      <c r="AR72" s="50">
        <v>0</v>
      </c>
      <c r="AS72" s="50">
        <v>0</v>
      </c>
      <c r="AT72" s="51">
        <f t="shared" ref="AT72:AT75" si="19">SUM(AQ72:AS72)</f>
        <v>0</v>
      </c>
      <c r="AU72" s="57">
        <v>0.08</v>
      </c>
      <c r="AV72" s="50">
        <v>0</v>
      </c>
      <c r="AW72" s="50">
        <v>1</v>
      </c>
      <c r="AX72" s="56">
        <f t="shared" ref="AX72:AX75" si="20">SUM(AU72:AW72)</f>
        <v>1.08</v>
      </c>
      <c r="AY72" s="41"/>
      <c r="AZ72" s="40"/>
      <c r="BA72" s="40"/>
      <c r="BB72" s="43" t="s">
        <v>452</v>
      </c>
      <c r="BC72" s="40"/>
      <c r="BD72" s="40"/>
      <c r="BE72" s="41"/>
      <c r="BF72" s="41"/>
    </row>
    <row r="73" spans="1:58" ht="90" x14ac:dyDescent="0.25">
      <c r="A73" s="39">
        <v>68</v>
      </c>
      <c r="B73" s="46"/>
      <c r="C73" s="61" t="s">
        <v>349</v>
      </c>
      <c r="D73" s="61" t="s">
        <v>354</v>
      </c>
      <c r="E73" s="62" t="s">
        <v>372</v>
      </c>
      <c r="F73" s="62" t="s">
        <v>238</v>
      </c>
      <c r="G73" s="63" t="s">
        <v>416</v>
      </c>
      <c r="H73" s="46"/>
      <c r="I73" s="62" t="s">
        <v>106</v>
      </c>
      <c r="J73" s="62" t="s">
        <v>142</v>
      </c>
      <c r="K73" s="62" t="s">
        <v>286</v>
      </c>
      <c r="L73" s="46"/>
      <c r="M73" s="46"/>
      <c r="N73" s="46"/>
      <c r="O73" s="73" t="s">
        <v>506</v>
      </c>
      <c r="P73" s="74" t="s">
        <v>541</v>
      </c>
      <c r="Q73" s="74" t="s">
        <v>543</v>
      </c>
      <c r="R73" s="74" t="s">
        <v>543</v>
      </c>
      <c r="S73" s="62" t="s">
        <v>192</v>
      </c>
      <c r="T73" s="62" t="s">
        <v>524</v>
      </c>
      <c r="U73" s="62" t="s">
        <v>192</v>
      </c>
      <c r="V73" s="62" t="s">
        <v>6</v>
      </c>
      <c r="W73" s="46"/>
      <c r="X73" s="46"/>
      <c r="Y73" s="62" t="s">
        <v>282</v>
      </c>
      <c r="Z73" s="62" t="s">
        <v>14</v>
      </c>
      <c r="AA73" s="62" t="s">
        <v>9</v>
      </c>
      <c r="AB73" s="83">
        <v>1</v>
      </c>
      <c r="AC73" s="79">
        <v>45292</v>
      </c>
      <c r="AD73" s="81">
        <v>45641</v>
      </c>
      <c r="AE73" s="62" t="s">
        <v>274</v>
      </c>
      <c r="AF73" s="62" t="s">
        <v>447</v>
      </c>
      <c r="AG73" s="39"/>
      <c r="AH73" s="62" t="s">
        <v>278</v>
      </c>
      <c r="AI73" s="50">
        <v>0</v>
      </c>
      <c r="AJ73" s="50">
        <v>0</v>
      </c>
      <c r="AK73" s="50">
        <v>0</v>
      </c>
      <c r="AL73" s="51">
        <f t="shared" si="17"/>
        <v>0</v>
      </c>
      <c r="AM73" s="50">
        <v>0</v>
      </c>
      <c r="AN73" s="50">
        <v>0</v>
      </c>
      <c r="AO73" s="50">
        <v>0</v>
      </c>
      <c r="AP73" s="51">
        <f t="shared" si="18"/>
        <v>0</v>
      </c>
      <c r="AQ73" s="50">
        <v>0</v>
      </c>
      <c r="AR73" s="50">
        <v>0</v>
      </c>
      <c r="AS73" s="50">
        <v>0</v>
      </c>
      <c r="AT73" s="51">
        <f t="shared" si="19"/>
        <v>0</v>
      </c>
      <c r="AU73" s="57">
        <v>0.08</v>
      </c>
      <c r="AV73" s="50">
        <v>0</v>
      </c>
      <c r="AW73" s="50">
        <v>1</v>
      </c>
      <c r="AX73" s="56">
        <f t="shared" si="20"/>
        <v>1.08</v>
      </c>
      <c r="AY73" s="41"/>
      <c r="AZ73" s="40"/>
      <c r="BA73" s="40"/>
      <c r="BB73" s="43" t="s">
        <v>452</v>
      </c>
      <c r="BC73" s="40"/>
      <c r="BD73" s="40"/>
      <c r="BE73" s="41"/>
      <c r="BF73" s="41"/>
    </row>
    <row r="74" spans="1:58" ht="90" x14ac:dyDescent="0.25">
      <c r="A74" s="39">
        <v>69</v>
      </c>
      <c r="B74" s="46"/>
      <c r="C74" s="61" t="s">
        <v>349</v>
      </c>
      <c r="D74" s="61" t="s">
        <v>354</v>
      </c>
      <c r="E74" s="62" t="s">
        <v>372</v>
      </c>
      <c r="F74" s="62" t="s">
        <v>238</v>
      </c>
      <c r="G74" s="63" t="s">
        <v>416</v>
      </c>
      <c r="H74" s="46"/>
      <c r="I74" s="62" t="s">
        <v>106</v>
      </c>
      <c r="J74" s="62" t="s">
        <v>142</v>
      </c>
      <c r="K74" s="62" t="s">
        <v>286</v>
      </c>
      <c r="L74" s="46"/>
      <c r="M74" s="46"/>
      <c r="N74" s="46"/>
      <c r="O74" s="73" t="s">
        <v>506</v>
      </c>
      <c r="P74" s="74" t="s">
        <v>541</v>
      </c>
      <c r="Q74" s="74" t="s">
        <v>543</v>
      </c>
      <c r="R74" s="74" t="s">
        <v>543</v>
      </c>
      <c r="S74" s="62" t="s">
        <v>192</v>
      </c>
      <c r="T74" s="62" t="s">
        <v>524</v>
      </c>
      <c r="U74" s="62" t="s">
        <v>192</v>
      </c>
      <c r="V74" s="62" t="s">
        <v>6</v>
      </c>
      <c r="W74" s="46"/>
      <c r="X74" s="46"/>
      <c r="Y74" s="62" t="s">
        <v>282</v>
      </c>
      <c r="Z74" s="62" t="s">
        <v>14</v>
      </c>
      <c r="AA74" s="62" t="s">
        <v>9</v>
      </c>
      <c r="AB74" s="83">
        <v>2</v>
      </c>
      <c r="AC74" s="79">
        <v>45292</v>
      </c>
      <c r="AD74" s="81">
        <v>45580</v>
      </c>
      <c r="AE74" s="62" t="s">
        <v>274</v>
      </c>
      <c r="AF74" s="62" t="s">
        <v>447</v>
      </c>
      <c r="AG74" s="39"/>
      <c r="AH74" s="62" t="s">
        <v>278</v>
      </c>
      <c r="AI74" s="50">
        <v>0</v>
      </c>
      <c r="AJ74" s="50">
        <v>0</v>
      </c>
      <c r="AK74" s="50">
        <v>0</v>
      </c>
      <c r="AL74" s="51">
        <f t="shared" si="17"/>
        <v>0</v>
      </c>
      <c r="AM74" s="50">
        <v>0</v>
      </c>
      <c r="AN74" s="50">
        <v>0</v>
      </c>
      <c r="AO74" s="50">
        <v>0</v>
      </c>
      <c r="AP74" s="51">
        <f t="shared" si="18"/>
        <v>0</v>
      </c>
      <c r="AQ74" s="50">
        <v>0</v>
      </c>
      <c r="AR74" s="50">
        <v>0</v>
      </c>
      <c r="AS74" s="50">
        <v>0</v>
      </c>
      <c r="AT74" s="51">
        <f t="shared" si="19"/>
        <v>0</v>
      </c>
      <c r="AU74" s="57">
        <v>2</v>
      </c>
      <c r="AV74" s="50">
        <v>0</v>
      </c>
      <c r="AW74" s="50">
        <v>0</v>
      </c>
      <c r="AX74" s="56">
        <f t="shared" si="20"/>
        <v>2</v>
      </c>
      <c r="AY74" s="41"/>
      <c r="AZ74" s="40"/>
      <c r="BA74" s="40"/>
      <c r="BB74" s="43" t="s">
        <v>452</v>
      </c>
      <c r="BC74" s="40"/>
      <c r="BD74" s="40"/>
      <c r="BE74" s="41"/>
      <c r="BF74" s="41"/>
    </row>
    <row r="75" spans="1:58" ht="90" x14ac:dyDescent="0.25">
      <c r="A75" s="39">
        <v>70</v>
      </c>
      <c r="B75" s="46"/>
      <c r="C75" s="61" t="s">
        <v>349</v>
      </c>
      <c r="D75" s="61" t="s">
        <v>354</v>
      </c>
      <c r="E75" s="62" t="s">
        <v>372</v>
      </c>
      <c r="F75" s="62" t="s">
        <v>238</v>
      </c>
      <c r="G75" s="63" t="s">
        <v>416</v>
      </c>
      <c r="H75" s="46"/>
      <c r="I75" s="62" t="s">
        <v>106</v>
      </c>
      <c r="J75" s="62" t="s">
        <v>142</v>
      </c>
      <c r="K75" s="62" t="s">
        <v>286</v>
      </c>
      <c r="L75" s="46"/>
      <c r="M75" s="46"/>
      <c r="N75" s="46"/>
      <c r="O75" s="73" t="s">
        <v>506</v>
      </c>
      <c r="P75" s="74" t="s">
        <v>541</v>
      </c>
      <c r="Q75" s="74" t="s">
        <v>543</v>
      </c>
      <c r="R75" s="74" t="s">
        <v>543</v>
      </c>
      <c r="S75" s="62" t="s">
        <v>192</v>
      </c>
      <c r="T75" s="62" t="s">
        <v>524</v>
      </c>
      <c r="U75" s="62" t="s">
        <v>192</v>
      </c>
      <c r="V75" s="62" t="s">
        <v>6</v>
      </c>
      <c r="W75" s="46"/>
      <c r="X75" s="46"/>
      <c r="Y75" s="62" t="s">
        <v>282</v>
      </c>
      <c r="Z75" s="62" t="s">
        <v>14</v>
      </c>
      <c r="AA75" s="62" t="s">
        <v>9</v>
      </c>
      <c r="AB75" s="83">
        <v>2</v>
      </c>
      <c r="AC75" s="79">
        <v>45292</v>
      </c>
      <c r="AD75" s="81">
        <v>45611</v>
      </c>
      <c r="AE75" s="62" t="s">
        <v>274</v>
      </c>
      <c r="AF75" s="62" t="s">
        <v>447</v>
      </c>
      <c r="AG75" s="39"/>
      <c r="AH75" s="62" t="s">
        <v>278</v>
      </c>
      <c r="AI75" s="50">
        <v>0</v>
      </c>
      <c r="AJ75" s="50">
        <v>0</v>
      </c>
      <c r="AK75" s="50">
        <v>0</v>
      </c>
      <c r="AL75" s="51">
        <f t="shared" si="17"/>
        <v>0</v>
      </c>
      <c r="AM75" s="50">
        <v>0</v>
      </c>
      <c r="AN75" s="50">
        <v>0</v>
      </c>
      <c r="AO75" s="50">
        <v>0</v>
      </c>
      <c r="AP75" s="51">
        <f t="shared" si="18"/>
        <v>0</v>
      </c>
      <c r="AQ75" s="50">
        <v>0</v>
      </c>
      <c r="AR75" s="50">
        <v>0</v>
      </c>
      <c r="AS75" s="50">
        <v>0</v>
      </c>
      <c r="AT75" s="51">
        <f t="shared" si="19"/>
        <v>0</v>
      </c>
      <c r="AU75" s="57">
        <v>0.08</v>
      </c>
      <c r="AV75" s="50">
        <v>2</v>
      </c>
      <c r="AW75" s="50">
        <v>0</v>
      </c>
      <c r="AX75" s="56">
        <f t="shared" si="20"/>
        <v>2.08</v>
      </c>
      <c r="AY75" s="41"/>
      <c r="AZ75" s="40"/>
      <c r="BA75" s="40"/>
      <c r="BB75" s="43" t="s">
        <v>452</v>
      </c>
      <c r="BC75" s="40"/>
      <c r="BD75" s="40"/>
      <c r="BE75" s="41"/>
      <c r="BF75" s="41"/>
    </row>
    <row r="76" spans="1:58" ht="78.75" x14ac:dyDescent="0.25">
      <c r="A76" s="39">
        <v>71</v>
      </c>
      <c r="B76" s="46"/>
      <c r="C76" s="61" t="s">
        <v>349</v>
      </c>
      <c r="D76" s="61" t="s">
        <v>354</v>
      </c>
      <c r="E76" s="62" t="s">
        <v>372</v>
      </c>
      <c r="F76" s="62" t="s">
        <v>238</v>
      </c>
      <c r="G76" s="63" t="s">
        <v>416</v>
      </c>
      <c r="H76" s="46"/>
      <c r="I76" s="62" t="s">
        <v>106</v>
      </c>
      <c r="J76" s="62" t="s">
        <v>142</v>
      </c>
      <c r="K76" s="62" t="s">
        <v>286</v>
      </c>
      <c r="L76" s="46"/>
      <c r="M76" s="46"/>
      <c r="N76" s="46"/>
      <c r="O76" s="74" t="s">
        <v>544</v>
      </c>
      <c r="P76" s="74" t="s">
        <v>548</v>
      </c>
      <c r="Q76" s="74" t="s">
        <v>546</v>
      </c>
      <c r="R76" s="74" t="s">
        <v>547</v>
      </c>
      <c r="S76" s="62" t="s">
        <v>192</v>
      </c>
      <c r="T76" s="62" t="s">
        <v>524</v>
      </c>
      <c r="U76" s="62" t="s">
        <v>192</v>
      </c>
      <c r="V76" s="62" t="s">
        <v>6</v>
      </c>
      <c r="W76" s="46"/>
      <c r="X76" s="46"/>
      <c r="Y76" s="62" t="s">
        <v>282</v>
      </c>
      <c r="Z76" s="62" t="s">
        <v>14</v>
      </c>
      <c r="AA76" s="62" t="s">
        <v>9</v>
      </c>
      <c r="AB76" s="83">
        <v>7</v>
      </c>
      <c r="AC76" s="79">
        <v>45292</v>
      </c>
      <c r="AD76" s="81">
        <v>45366</v>
      </c>
      <c r="AE76" s="62" t="s">
        <v>273</v>
      </c>
      <c r="AF76" s="62" t="s">
        <v>449</v>
      </c>
      <c r="AG76" s="39"/>
      <c r="AH76" s="62" t="s">
        <v>278</v>
      </c>
      <c r="AI76" s="50">
        <v>0</v>
      </c>
      <c r="AJ76" s="50">
        <v>0</v>
      </c>
      <c r="AK76" s="50">
        <v>7</v>
      </c>
      <c r="AL76" s="51">
        <f t="shared" ref="AL76:AL84" si="21">+AI76+AJ76+AK76</f>
        <v>7</v>
      </c>
      <c r="AM76" s="50">
        <v>0</v>
      </c>
      <c r="AN76" s="50">
        <v>0</v>
      </c>
      <c r="AO76" s="50">
        <v>0</v>
      </c>
      <c r="AP76" s="51">
        <f t="shared" ref="AP76:AP84" si="22">SUM(AM76:AO76)</f>
        <v>0</v>
      </c>
      <c r="AQ76" s="50">
        <v>0</v>
      </c>
      <c r="AR76" s="50">
        <v>0</v>
      </c>
      <c r="AS76" s="50">
        <v>0</v>
      </c>
      <c r="AT76" s="51">
        <f t="shared" ref="AT76:AT84" si="23">SUM(AQ76:AS76)</f>
        <v>0</v>
      </c>
      <c r="AU76" s="57">
        <v>0.08</v>
      </c>
      <c r="AV76" s="50">
        <v>0</v>
      </c>
      <c r="AW76" s="50">
        <v>0</v>
      </c>
      <c r="AX76" s="56">
        <f t="shared" ref="AX76:AX84" si="24">SUM(AU76:AW76)</f>
        <v>0.08</v>
      </c>
      <c r="AY76" s="41"/>
      <c r="AZ76" s="40"/>
      <c r="BA76" s="40"/>
      <c r="BB76" s="43" t="s">
        <v>452</v>
      </c>
      <c r="BC76" s="40"/>
      <c r="BD76" s="40"/>
      <c r="BE76" s="41"/>
      <c r="BF76" s="41"/>
    </row>
    <row r="77" spans="1:58" ht="78.75" x14ac:dyDescent="0.25">
      <c r="A77" s="39">
        <v>72</v>
      </c>
      <c r="B77" s="46"/>
      <c r="C77" s="61" t="s">
        <v>349</v>
      </c>
      <c r="D77" s="61" t="s">
        <v>354</v>
      </c>
      <c r="E77" s="62" t="s">
        <v>372</v>
      </c>
      <c r="F77" s="62" t="s">
        <v>238</v>
      </c>
      <c r="G77" s="63" t="s">
        <v>416</v>
      </c>
      <c r="H77" s="46"/>
      <c r="I77" s="62" t="s">
        <v>106</v>
      </c>
      <c r="J77" s="62" t="s">
        <v>142</v>
      </c>
      <c r="K77" s="62" t="s">
        <v>286</v>
      </c>
      <c r="L77" s="46"/>
      <c r="M77" s="46"/>
      <c r="N77" s="46"/>
      <c r="O77" s="74" t="s">
        <v>507</v>
      </c>
      <c r="P77" s="74" t="s">
        <v>545</v>
      </c>
      <c r="Q77" s="74" t="s">
        <v>549</v>
      </c>
      <c r="R77" s="74" t="s">
        <v>549</v>
      </c>
      <c r="S77" s="62" t="s">
        <v>192</v>
      </c>
      <c r="T77" s="62" t="s">
        <v>524</v>
      </c>
      <c r="U77" s="62" t="s">
        <v>192</v>
      </c>
      <c r="V77" s="62" t="s">
        <v>6</v>
      </c>
      <c r="W77" s="46"/>
      <c r="X77" s="46"/>
      <c r="Y77" s="62" t="s">
        <v>282</v>
      </c>
      <c r="Z77" s="62" t="s">
        <v>14</v>
      </c>
      <c r="AA77" s="62" t="s">
        <v>9</v>
      </c>
      <c r="AB77" s="83">
        <v>31</v>
      </c>
      <c r="AC77" s="79">
        <v>45292</v>
      </c>
      <c r="AD77" s="81">
        <v>45337</v>
      </c>
      <c r="AE77" s="62" t="s">
        <v>273</v>
      </c>
      <c r="AF77" s="62" t="s">
        <v>449</v>
      </c>
      <c r="AG77" s="39"/>
      <c r="AH77" s="62" t="s">
        <v>278</v>
      </c>
      <c r="AI77" s="50">
        <v>0</v>
      </c>
      <c r="AJ77" s="50">
        <v>31</v>
      </c>
      <c r="AK77" s="50">
        <v>0</v>
      </c>
      <c r="AL77" s="51">
        <f t="shared" si="21"/>
        <v>31</v>
      </c>
      <c r="AM77" s="50">
        <v>0</v>
      </c>
      <c r="AN77" s="50">
        <v>0</v>
      </c>
      <c r="AO77" s="50">
        <v>0</v>
      </c>
      <c r="AP77" s="51">
        <f t="shared" si="22"/>
        <v>0</v>
      </c>
      <c r="AQ77" s="50">
        <v>0</v>
      </c>
      <c r="AR77" s="50">
        <v>0</v>
      </c>
      <c r="AS77" s="50">
        <v>0</v>
      </c>
      <c r="AT77" s="51">
        <f t="shared" si="23"/>
        <v>0</v>
      </c>
      <c r="AU77" s="57">
        <v>0.08</v>
      </c>
      <c r="AV77" s="50">
        <v>2</v>
      </c>
      <c r="AW77" s="50">
        <v>0</v>
      </c>
      <c r="AX77" s="56">
        <f t="shared" si="24"/>
        <v>2.08</v>
      </c>
      <c r="AY77" s="41"/>
      <c r="AZ77" s="40"/>
      <c r="BA77" s="40"/>
      <c r="BB77" s="43" t="s">
        <v>452</v>
      </c>
      <c r="BC77" s="40"/>
      <c r="BD77" s="40"/>
      <c r="BE77" s="41"/>
      <c r="BF77" s="41"/>
    </row>
    <row r="78" spans="1:58" ht="78.75" x14ac:dyDescent="0.25">
      <c r="A78" s="39">
        <v>73</v>
      </c>
      <c r="B78" s="46"/>
      <c r="C78" s="61" t="s">
        <v>349</v>
      </c>
      <c r="D78" s="61" t="s">
        <v>354</v>
      </c>
      <c r="E78" s="62" t="s">
        <v>372</v>
      </c>
      <c r="F78" s="62" t="s">
        <v>238</v>
      </c>
      <c r="G78" s="63" t="s">
        <v>416</v>
      </c>
      <c r="H78" s="46"/>
      <c r="I78" s="62" t="s">
        <v>106</v>
      </c>
      <c r="J78" s="62" t="s">
        <v>142</v>
      </c>
      <c r="K78" s="62" t="s">
        <v>286</v>
      </c>
      <c r="L78" s="46"/>
      <c r="M78" s="46"/>
      <c r="N78" s="46"/>
      <c r="O78" s="74" t="s">
        <v>507</v>
      </c>
      <c r="P78" s="74" t="s">
        <v>545</v>
      </c>
      <c r="Q78" s="74" t="s">
        <v>549</v>
      </c>
      <c r="R78" s="74" t="s">
        <v>549</v>
      </c>
      <c r="S78" s="62" t="s">
        <v>192</v>
      </c>
      <c r="T78" s="62" t="s">
        <v>524</v>
      </c>
      <c r="U78" s="62" t="s">
        <v>192</v>
      </c>
      <c r="V78" s="62" t="s">
        <v>6</v>
      </c>
      <c r="W78" s="46"/>
      <c r="X78" s="46"/>
      <c r="Y78" s="62" t="s">
        <v>282</v>
      </c>
      <c r="Z78" s="62" t="s">
        <v>14</v>
      </c>
      <c r="AA78" s="62" t="s">
        <v>9</v>
      </c>
      <c r="AB78" s="83">
        <v>8</v>
      </c>
      <c r="AC78" s="79">
        <v>45292</v>
      </c>
      <c r="AD78" s="81">
        <v>45337</v>
      </c>
      <c r="AE78" s="62" t="s">
        <v>273</v>
      </c>
      <c r="AF78" s="62" t="s">
        <v>449</v>
      </c>
      <c r="AG78" s="39"/>
      <c r="AH78" s="62" t="s">
        <v>278</v>
      </c>
      <c r="AI78" s="50">
        <v>0</v>
      </c>
      <c r="AJ78" s="50">
        <v>8</v>
      </c>
      <c r="AK78" s="50">
        <v>0</v>
      </c>
      <c r="AL78" s="51">
        <f t="shared" si="21"/>
        <v>8</v>
      </c>
      <c r="AM78" s="50">
        <v>0</v>
      </c>
      <c r="AN78" s="50">
        <v>0</v>
      </c>
      <c r="AO78" s="50">
        <v>0</v>
      </c>
      <c r="AP78" s="51">
        <f t="shared" si="22"/>
        <v>0</v>
      </c>
      <c r="AQ78" s="50">
        <v>0</v>
      </c>
      <c r="AR78" s="50">
        <v>0</v>
      </c>
      <c r="AS78" s="50">
        <v>0</v>
      </c>
      <c r="AT78" s="51">
        <f t="shared" si="23"/>
        <v>0</v>
      </c>
      <c r="AU78" s="57">
        <v>0.08</v>
      </c>
      <c r="AV78" s="50">
        <v>2</v>
      </c>
      <c r="AW78" s="50">
        <v>0</v>
      </c>
      <c r="AX78" s="56">
        <f t="shared" si="24"/>
        <v>2.08</v>
      </c>
      <c r="AY78" s="41"/>
      <c r="AZ78" s="40"/>
      <c r="BA78" s="40"/>
      <c r="BB78" s="43" t="s">
        <v>452</v>
      </c>
      <c r="BC78" s="40"/>
      <c r="BD78" s="40"/>
      <c r="BE78" s="41"/>
      <c r="BF78" s="41"/>
    </row>
    <row r="79" spans="1:58" ht="78.75" x14ac:dyDescent="0.25">
      <c r="A79" s="39">
        <v>74</v>
      </c>
      <c r="B79" s="46"/>
      <c r="C79" s="61" t="s">
        <v>349</v>
      </c>
      <c r="D79" s="61" t="s">
        <v>354</v>
      </c>
      <c r="E79" s="62" t="s">
        <v>372</v>
      </c>
      <c r="F79" s="62" t="s">
        <v>238</v>
      </c>
      <c r="G79" s="63" t="s">
        <v>416</v>
      </c>
      <c r="H79" s="46"/>
      <c r="I79" s="62" t="s">
        <v>106</v>
      </c>
      <c r="J79" s="62" t="s">
        <v>142</v>
      </c>
      <c r="K79" s="62" t="s">
        <v>286</v>
      </c>
      <c r="L79" s="46"/>
      <c r="M79" s="46"/>
      <c r="N79" s="46"/>
      <c r="O79" s="74" t="s">
        <v>507</v>
      </c>
      <c r="P79" s="74" t="s">
        <v>545</v>
      </c>
      <c r="Q79" s="74" t="s">
        <v>549</v>
      </c>
      <c r="R79" s="74" t="s">
        <v>549</v>
      </c>
      <c r="S79" s="62" t="s">
        <v>192</v>
      </c>
      <c r="T79" s="62" t="s">
        <v>524</v>
      </c>
      <c r="U79" s="62" t="s">
        <v>192</v>
      </c>
      <c r="V79" s="62" t="s">
        <v>6</v>
      </c>
      <c r="W79" s="46"/>
      <c r="X79" s="46"/>
      <c r="Y79" s="62" t="s">
        <v>282</v>
      </c>
      <c r="Z79" s="62" t="s">
        <v>14</v>
      </c>
      <c r="AA79" s="62" t="s">
        <v>9</v>
      </c>
      <c r="AB79" s="83">
        <v>8</v>
      </c>
      <c r="AC79" s="79">
        <v>45292</v>
      </c>
      <c r="AD79" s="81">
        <v>45337</v>
      </c>
      <c r="AE79" s="62" t="s">
        <v>273</v>
      </c>
      <c r="AF79" s="62" t="s">
        <v>449</v>
      </c>
      <c r="AG79" s="39"/>
      <c r="AH79" s="62" t="s">
        <v>278</v>
      </c>
      <c r="AI79" s="50">
        <v>0</v>
      </c>
      <c r="AJ79" s="50">
        <v>8</v>
      </c>
      <c r="AK79" s="50">
        <v>0</v>
      </c>
      <c r="AL79" s="51">
        <f t="shared" si="21"/>
        <v>8</v>
      </c>
      <c r="AM79" s="50">
        <v>0</v>
      </c>
      <c r="AN79" s="50">
        <v>0</v>
      </c>
      <c r="AO79" s="50">
        <v>0</v>
      </c>
      <c r="AP79" s="51">
        <f t="shared" si="22"/>
        <v>0</v>
      </c>
      <c r="AQ79" s="50">
        <v>0</v>
      </c>
      <c r="AR79" s="50">
        <v>0</v>
      </c>
      <c r="AS79" s="50">
        <v>0</v>
      </c>
      <c r="AT79" s="51">
        <f t="shared" si="23"/>
        <v>0</v>
      </c>
      <c r="AU79" s="57">
        <v>0</v>
      </c>
      <c r="AV79" s="50">
        <v>2</v>
      </c>
      <c r="AW79" s="50">
        <v>0</v>
      </c>
      <c r="AX79" s="56">
        <f t="shared" si="24"/>
        <v>2</v>
      </c>
      <c r="AY79" s="41"/>
      <c r="AZ79" s="40"/>
      <c r="BA79" s="40"/>
      <c r="BB79" s="43" t="s">
        <v>452</v>
      </c>
      <c r="BC79" s="40"/>
      <c r="BD79" s="40"/>
      <c r="BE79" s="41"/>
      <c r="BF79" s="41"/>
    </row>
    <row r="80" spans="1:58" ht="78.75" x14ac:dyDescent="0.25">
      <c r="A80" s="39">
        <v>75</v>
      </c>
      <c r="B80" s="46"/>
      <c r="C80" s="61" t="s">
        <v>349</v>
      </c>
      <c r="D80" s="61" t="s">
        <v>354</v>
      </c>
      <c r="E80" s="62" t="s">
        <v>372</v>
      </c>
      <c r="F80" s="62" t="s">
        <v>238</v>
      </c>
      <c r="G80" s="63" t="s">
        <v>416</v>
      </c>
      <c r="H80" s="46"/>
      <c r="I80" s="62" t="s">
        <v>106</v>
      </c>
      <c r="J80" s="62" t="s">
        <v>142</v>
      </c>
      <c r="K80" s="62" t="s">
        <v>286</v>
      </c>
      <c r="L80" s="46"/>
      <c r="M80" s="46"/>
      <c r="N80" s="46"/>
      <c r="O80" s="74" t="s">
        <v>507</v>
      </c>
      <c r="P80" s="74" t="s">
        <v>545</v>
      </c>
      <c r="Q80" s="74" t="s">
        <v>549</v>
      </c>
      <c r="R80" s="74" t="s">
        <v>549</v>
      </c>
      <c r="S80" s="62" t="s">
        <v>192</v>
      </c>
      <c r="T80" s="62" t="s">
        <v>524</v>
      </c>
      <c r="U80" s="62" t="s">
        <v>192</v>
      </c>
      <c r="V80" s="62" t="s">
        <v>6</v>
      </c>
      <c r="W80" s="46"/>
      <c r="X80" s="46"/>
      <c r="Y80" s="62" t="s">
        <v>282</v>
      </c>
      <c r="Z80" s="62" t="s">
        <v>14</v>
      </c>
      <c r="AA80" s="62" t="s">
        <v>9</v>
      </c>
      <c r="AB80" s="83">
        <v>15</v>
      </c>
      <c r="AC80" s="79">
        <v>45292</v>
      </c>
      <c r="AD80" s="81">
        <v>45397</v>
      </c>
      <c r="AE80" s="62" t="s">
        <v>273</v>
      </c>
      <c r="AF80" s="62" t="s">
        <v>449</v>
      </c>
      <c r="AG80" s="39"/>
      <c r="AH80" s="62" t="s">
        <v>278</v>
      </c>
      <c r="AI80" s="50">
        <v>0</v>
      </c>
      <c r="AJ80" s="50">
        <v>0</v>
      </c>
      <c r="AK80" s="50">
        <v>0</v>
      </c>
      <c r="AL80" s="51">
        <f t="shared" si="21"/>
        <v>0</v>
      </c>
      <c r="AM80" s="50">
        <v>15</v>
      </c>
      <c r="AN80" s="50">
        <v>0</v>
      </c>
      <c r="AO80" s="50">
        <v>0</v>
      </c>
      <c r="AP80" s="51">
        <f t="shared" si="22"/>
        <v>15</v>
      </c>
      <c r="AQ80" s="50">
        <v>0</v>
      </c>
      <c r="AR80" s="50">
        <v>0</v>
      </c>
      <c r="AS80" s="50">
        <v>0</v>
      </c>
      <c r="AT80" s="51">
        <f t="shared" si="23"/>
        <v>0</v>
      </c>
      <c r="AU80" s="57">
        <v>0</v>
      </c>
      <c r="AV80" s="50">
        <v>2</v>
      </c>
      <c r="AW80" s="50">
        <v>0</v>
      </c>
      <c r="AX80" s="56">
        <f t="shared" si="24"/>
        <v>2</v>
      </c>
      <c r="AY80" s="41"/>
      <c r="AZ80" s="40"/>
      <c r="BA80" s="40"/>
      <c r="BB80" s="43" t="s">
        <v>452</v>
      </c>
      <c r="BC80" s="40"/>
      <c r="BD80" s="40"/>
      <c r="BE80" s="41"/>
      <c r="BF80" s="41"/>
    </row>
    <row r="81" spans="1:58" ht="78.75" x14ac:dyDescent="0.25">
      <c r="A81" s="39">
        <v>76</v>
      </c>
      <c r="B81" s="46"/>
      <c r="C81" s="61" t="s">
        <v>349</v>
      </c>
      <c r="D81" s="61" t="s">
        <v>354</v>
      </c>
      <c r="E81" s="62" t="s">
        <v>372</v>
      </c>
      <c r="F81" s="62" t="s">
        <v>238</v>
      </c>
      <c r="G81" s="63" t="s">
        <v>416</v>
      </c>
      <c r="H81" s="46"/>
      <c r="I81" s="62" t="s">
        <v>106</v>
      </c>
      <c r="J81" s="62" t="s">
        <v>142</v>
      </c>
      <c r="K81" s="62" t="s">
        <v>286</v>
      </c>
      <c r="L81" s="46"/>
      <c r="M81" s="46"/>
      <c r="N81" s="46"/>
      <c r="O81" s="74" t="s">
        <v>508</v>
      </c>
      <c r="P81" s="74" t="s">
        <v>548</v>
      </c>
      <c r="Q81" s="74" t="s">
        <v>546</v>
      </c>
      <c r="R81" s="74" t="s">
        <v>547</v>
      </c>
      <c r="S81" s="62" t="s">
        <v>192</v>
      </c>
      <c r="T81" s="62" t="s">
        <v>524</v>
      </c>
      <c r="U81" s="62" t="s">
        <v>192</v>
      </c>
      <c r="V81" s="62" t="s">
        <v>6</v>
      </c>
      <c r="W81" s="46"/>
      <c r="X81" s="46"/>
      <c r="Y81" s="62" t="s">
        <v>282</v>
      </c>
      <c r="Z81" s="62" t="s">
        <v>14</v>
      </c>
      <c r="AA81" s="62" t="s">
        <v>9</v>
      </c>
      <c r="AB81" s="83">
        <v>31</v>
      </c>
      <c r="AC81" s="79">
        <v>45292</v>
      </c>
      <c r="AD81" s="81">
        <v>45337</v>
      </c>
      <c r="AE81" s="62" t="s">
        <v>273</v>
      </c>
      <c r="AF81" s="62" t="s">
        <v>449</v>
      </c>
      <c r="AG81" s="39"/>
      <c r="AH81" s="62" t="s">
        <v>278</v>
      </c>
      <c r="AI81" s="50">
        <v>0</v>
      </c>
      <c r="AJ81" s="50">
        <v>31</v>
      </c>
      <c r="AK81" s="50">
        <v>0</v>
      </c>
      <c r="AL81" s="51">
        <f t="shared" si="21"/>
        <v>31</v>
      </c>
      <c r="AM81" s="50">
        <v>0</v>
      </c>
      <c r="AN81" s="50">
        <v>0</v>
      </c>
      <c r="AO81" s="50">
        <v>0</v>
      </c>
      <c r="AP81" s="51">
        <f t="shared" si="22"/>
        <v>0</v>
      </c>
      <c r="AQ81" s="50">
        <v>0</v>
      </c>
      <c r="AR81" s="50">
        <v>0</v>
      </c>
      <c r="AS81" s="50">
        <v>0</v>
      </c>
      <c r="AT81" s="51">
        <f t="shared" si="23"/>
        <v>0</v>
      </c>
      <c r="AU81" s="57">
        <v>0</v>
      </c>
      <c r="AV81" s="50">
        <v>0</v>
      </c>
      <c r="AW81" s="50">
        <v>0</v>
      </c>
      <c r="AX81" s="56">
        <f t="shared" si="24"/>
        <v>0</v>
      </c>
      <c r="AY81" s="41"/>
      <c r="AZ81" s="40"/>
      <c r="BA81" s="40"/>
      <c r="BB81" s="43" t="s">
        <v>452</v>
      </c>
      <c r="BC81" s="40"/>
      <c r="BD81" s="40"/>
      <c r="BE81" s="41"/>
      <c r="BF81" s="41"/>
    </row>
    <row r="82" spans="1:58" ht="78.75" x14ac:dyDescent="0.25">
      <c r="A82" s="39">
        <v>77</v>
      </c>
      <c r="B82" s="46"/>
      <c r="C82" s="61" t="s">
        <v>349</v>
      </c>
      <c r="D82" s="61" t="s">
        <v>354</v>
      </c>
      <c r="E82" s="62" t="s">
        <v>372</v>
      </c>
      <c r="F82" s="62" t="s">
        <v>238</v>
      </c>
      <c r="G82" s="63" t="s">
        <v>416</v>
      </c>
      <c r="H82" s="46"/>
      <c r="I82" s="62" t="s">
        <v>106</v>
      </c>
      <c r="J82" s="62" t="s">
        <v>142</v>
      </c>
      <c r="K82" s="62" t="s">
        <v>286</v>
      </c>
      <c r="L82" s="46"/>
      <c r="M82" s="46"/>
      <c r="N82" s="46"/>
      <c r="O82" s="74" t="s">
        <v>508</v>
      </c>
      <c r="P82" s="74" t="s">
        <v>548</v>
      </c>
      <c r="Q82" s="74" t="s">
        <v>546</v>
      </c>
      <c r="R82" s="74" t="s">
        <v>547</v>
      </c>
      <c r="S82" s="62" t="s">
        <v>192</v>
      </c>
      <c r="T82" s="62" t="s">
        <v>524</v>
      </c>
      <c r="U82" s="62" t="s">
        <v>192</v>
      </c>
      <c r="V82" s="62" t="s">
        <v>6</v>
      </c>
      <c r="W82" s="46"/>
      <c r="X82" s="46"/>
      <c r="Y82" s="62" t="s">
        <v>282</v>
      </c>
      <c r="Z82" s="62" t="s">
        <v>14</v>
      </c>
      <c r="AA82" s="62" t="s">
        <v>9</v>
      </c>
      <c r="AB82" s="83">
        <v>8</v>
      </c>
      <c r="AC82" s="79">
        <v>45292</v>
      </c>
      <c r="AD82" s="81">
        <v>45337</v>
      </c>
      <c r="AE82" s="62" t="s">
        <v>273</v>
      </c>
      <c r="AF82" s="62" t="s">
        <v>449</v>
      </c>
      <c r="AG82" s="39"/>
      <c r="AH82" s="62" t="s">
        <v>278</v>
      </c>
      <c r="AI82" s="50">
        <v>0</v>
      </c>
      <c r="AJ82" s="50">
        <v>8</v>
      </c>
      <c r="AK82" s="50">
        <v>0</v>
      </c>
      <c r="AL82" s="51">
        <f t="shared" si="21"/>
        <v>8</v>
      </c>
      <c r="AM82" s="50">
        <v>0</v>
      </c>
      <c r="AN82" s="50">
        <v>0</v>
      </c>
      <c r="AO82" s="50">
        <v>0</v>
      </c>
      <c r="AP82" s="51">
        <f t="shared" si="22"/>
        <v>0</v>
      </c>
      <c r="AQ82" s="50">
        <v>0</v>
      </c>
      <c r="AR82" s="50">
        <v>0</v>
      </c>
      <c r="AS82" s="50">
        <v>0</v>
      </c>
      <c r="AT82" s="51">
        <f t="shared" si="23"/>
        <v>0</v>
      </c>
      <c r="AU82" s="57">
        <v>0</v>
      </c>
      <c r="AV82" s="50">
        <v>0</v>
      </c>
      <c r="AW82" s="50">
        <v>0</v>
      </c>
      <c r="AX82" s="56">
        <f t="shared" si="24"/>
        <v>0</v>
      </c>
      <c r="AY82" s="41"/>
      <c r="AZ82" s="40"/>
      <c r="BA82" s="40"/>
      <c r="BB82" s="43" t="s">
        <v>452</v>
      </c>
      <c r="BC82" s="40"/>
      <c r="BD82" s="40"/>
      <c r="BE82" s="41"/>
      <c r="BF82" s="41"/>
    </row>
    <row r="83" spans="1:58" ht="78.75" x14ac:dyDescent="0.25">
      <c r="A83" s="39">
        <v>78</v>
      </c>
      <c r="B83" s="46"/>
      <c r="C83" s="61" t="s">
        <v>349</v>
      </c>
      <c r="D83" s="61" t="s">
        <v>354</v>
      </c>
      <c r="E83" s="62" t="s">
        <v>372</v>
      </c>
      <c r="F83" s="62" t="s">
        <v>238</v>
      </c>
      <c r="G83" s="63" t="s">
        <v>416</v>
      </c>
      <c r="H83" s="46"/>
      <c r="I83" s="62" t="s">
        <v>106</v>
      </c>
      <c r="J83" s="62" t="s">
        <v>142</v>
      </c>
      <c r="K83" s="62" t="s">
        <v>286</v>
      </c>
      <c r="L83" s="46"/>
      <c r="M83" s="46"/>
      <c r="N83" s="46"/>
      <c r="O83" s="74" t="s">
        <v>508</v>
      </c>
      <c r="P83" s="74" t="s">
        <v>548</v>
      </c>
      <c r="Q83" s="74" t="s">
        <v>546</v>
      </c>
      <c r="R83" s="74" t="s">
        <v>547</v>
      </c>
      <c r="S83" s="62" t="s">
        <v>192</v>
      </c>
      <c r="T83" s="62" t="s">
        <v>524</v>
      </c>
      <c r="U83" s="62" t="s">
        <v>192</v>
      </c>
      <c r="V83" s="62" t="s">
        <v>6</v>
      </c>
      <c r="W83" s="46"/>
      <c r="X83" s="46"/>
      <c r="Y83" s="62" t="s">
        <v>282</v>
      </c>
      <c r="Z83" s="62" t="s">
        <v>14</v>
      </c>
      <c r="AA83" s="62" t="s">
        <v>9</v>
      </c>
      <c r="AB83" s="83">
        <v>8</v>
      </c>
      <c r="AC83" s="79">
        <v>45292</v>
      </c>
      <c r="AD83" s="81">
        <v>45337</v>
      </c>
      <c r="AE83" s="62" t="s">
        <v>273</v>
      </c>
      <c r="AF83" s="62" t="s">
        <v>449</v>
      </c>
      <c r="AG83" s="39"/>
      <c r="AH83" s="62" t="s">
        <v>278</v>
      </c>
      <c r="AI83" s="50">
        <v>0</v>
      </c>
      <c r="AJ83" s="50">
        <v>8</v>
      </c>
      <c r="AK83" s="50">
        <v>0</v>
      </c>
      <c r="AL83" s="51">
        <f t="shared" si="21"/>
        <v>8</v>
      </c>
      <c r="AM83" s="50">
        <v>0</v>
      </c>
      <c r="AN83" s="50">
        <v>0</v>
      </c>
      <c r="AO83" s="50">
        <v>0</v>
      </c>
      <c r="AP83" s="51">
        <f t="shared" si="22"/>
        <v>0</v>
      </c>
      <c r="AQ83" s="50">
        <v>0</v>
      </c>
      <c r="AR83" s="50">
        <v>0</v>
      </c>
      <c r="AS83" s="50">
        <v>0</v>
      </c>
      <c r="AT83" s="51">
        <f t="shared" si="23"/>
        <v>0</v>
      </c>
      <c r="AU83" s="57">
        <v>0</v>
      </c>
      <c r="AV83" s="50">
        <v>0</v>
      </c>
      <c r="AW83" s="50">
        <v>0</v>
      </c>
      <c r="AX83" s="56">
        <f t="shared" si="24"/>
        <v>0</v>
      </c>
      <c r="AY83" s="41"/>
      <c r="AZ83" s="40"/>
      <c r="BA83" s="40"/>
      <c r="BB83" s="43" t="s">
        <v>452</v>
      </c>
      <c r="BC83" s="40"/>
      <c r="BD83" s="40"/>
      <c r="BE83" s="41"/>
      <c r="BF83" s="41"/>
    </row>
    <row r="84" spans="1:58" ht="78.75" x14ac:dyDescent="0.25">
      <c r="A84" s="39">
        <v>79</v>
      </c>
      <c r="B84" s="46"/>
      <c r="C84" s="61" t="s">
        <v>349</v>
      </c>
      <c r="D84" s="61" t="s">
        <v>354</v>
      </c>
      <c r="E84" s="62" t="s">
        <v>372</v>
      </c>
      <c r="F84" s="62" t="s">
        <v>238</v>
      </c>
      <c r="G84" s="63" t="s">
        <v>416</v>
      </c>
      <c r="H84" s="46"/>
      <c r="I84" s="62" t="s">
        <v>106</v>
      </c>
      <c r="J84" s="62" t="s">
        <v>142</v>
      </c>
      <c r="K84" s="62" t="s">
        <v>286</v>
      </c>
      <c r="L84" s="46"/>
      <c r="M84" s="46"/>
      <c r="N84" s="46"/>
      <c r="O84" s="74" t="s">
        <v>508</v>
      </c>
      <c r="P84" s="74" t="s">
        <v>548</v>
      </c>
      <c r="Q84" s="74" t="s">
        <v>546</v>
      </c>
      <c r="R84" s="74" t="s">
        <v>547</v>
      </c>
      <c r="S84" s="62" t="s">
        <v>192</v>
      </c>
      <c r="T84" s="62" t="s">
        <v>524</v>
      </c>
      <c r="U84" s="62" t="s">
        <v>192</v>
      </c>
      <c r="V84" s="62" t="s">
        <v>6</v>
      </c>
      <c r="W84" s="46"/>
      <c r="X84" s="46"/>
      <c r="Y84" s="62" t="s">
        <v>282</v>
      </c>
      <c r="Z84" s="62" t="s">
        <v>14</v>
      </c>
      <c r="AA84" s="62" t="s">
        <v>9</v>
      </c>
      <c r="AB84" s="83">
        <v>15</v>
      </c>
      <c r="AC84" s="79">
        <v>45292</v>
      </c>
      <c r="AD84" s="81">
        <v>45397</v>
      </c>
      <c r="AE84" s="62" t="s">
        <v>273</v>
      </c>
      <c r="AF84" s="62" t="s">
        <v>449</v>
      </c>
      <c r="AG84" s="39"/>
      <c r="AH84" s="62" t="s">
        <v>278</v>
      </c>
      <c r="AI84" s="50">
        <v>0</v>
      </c>
      <c r="AJ84" s="50">
        <v>0</v>
      </c>
      <c r="AK84" s="50">
        <v>0</v>
      </c>
      <c r="AL84" s="51">
        <f t="shared" si="21"/>
        <v>0</v>
      </c>
      <c r="AM84" s="50">
        <v>15</v>
      </c>
      <c r="AN84" s="50">
        <v>0</v>
      </c>
      <c r="AO84" s="50">
        <v>0</v>
      </c>
      <c r="AP84" s="51">
        <f t="shared" si="22"/>
        <v>15</v>
      </c>
      <c r="AQ84" s="50">
        <v>0</v>
      </c>
      <c r="AR84" s="50">
        <v>0</v>
      </c>
      <c r="AS84" s="50">
        <v>0</v>
      </c>
      <c r="AT84" s="51">
        <f t="shared" si="23"/>
        <v>0</v>
      </c>
      <c r="AU84" s="57">
        <v>0</v>
      </c>
      <c r="AV84" s="50">
        <v>0</v>
      </c>
      <c r="AW84" s="50">
        <v>0</v>
      </c>
      <c r="AX84" s="56">
        <f t="shared" si="24"/>
        <v>0</v>
      </c>
      <c r="AY84" s="41"/>
      <c r="AZ84" s="40"/>
      <c r="BA84" s="40"/>
      <c r="BB84" s="43" t="s">
        <v>452</v>
      </c>
      <c r="BC84" s="40"/>
      <c r="BD84" s="40"/>
      <c r="BE84" s="41"/>
      <c r="BF84" s="41"/>
    </row>
    <row r="85" spans="1:58" ht="78.75" x14ac:dyDescent="0.25">
      <c r="A85" s="39">
        <v>80</v>
      </c>
      <c r="B85" s="46"/>
      <c r="C85" s="61" t="s">
        <v>349</v>
      </c>
      <c r="D85" s="61" t="s">
        <v>354</v>
      </c>
      <c r="E85" s="62" t="s">
        <v>372</v>
      </c>
      <c r="F85" s="62" t="s">
        <v>238</v>
      </c>
      <c r="G85" s="63" t="s">
        <v>416</v>
      </c>
      <c r="H85" s="46"/>
      <c r="I85" s="62" t="s">
        <v>106</v>
      </c>
      <c r="J85" s="62" t="s">
        <v>142</v>
      </c>
      <c r="K85" s="62" t="s">
        <v>286</v>
      </c>
      <c r="L85" s="46"/>
      <c r="M85" s="46"/>
      <c r="N85" s="46"/>
      <c r="O85" s="74" t="s">
        <v>510</v>
      </c>
      <c r="P85" s="74" t="s">
        <v>550</v>
      </c>
      <c r="Q85" s="74" t="s">
        <v>551</v>
      </c>
      <c r="R85" s="74" t="s">
        <v>551</v>
      </c>
      <c r="S85" s="62" t="s">
        <v>192</v>
      </c>
      <c r="T85" s="62" t="s">
        <v>524</v>
      </c>
      <c r="U85" s="62" t="s">
        <v>192</v>
      </c>
      <c r="V85" s="62" t="s">
        <v>6</v>
      </c>
      <c r="W85" s="46"/>
      <c r="X85" s="46"/>
      <c r="Y85" s="62" t="s">
        <v>282</v>
      </c>
      <c r="Z85" s="62" t="s">
        <v>14</v>
      </c>
      <c r="AA85" s="62" t="s">
        <v>9</v>
      </c>
      <c r="AB85" s="84">
        <v>5.5E-2</v>
      </c>
      <c r="AC85" s="79">
        <v>45292</v>
      </c>
      <c r="AD85" s="85">
        <v>45657</v>
      </c>
      <c r="AE85" s="62" t="s">
        <v>273</v>
      </c>
      <c r="AF85" s="62" t="s">
        <v>448</v>
      </c>
      <c r="AG85" s="39"/>
      <c r="AH85" s="62" t="s">
        <v>278</v>
      </c>
      <c r="AI85" s="50">
        <v>0</v>
      </c>
      <c r="AJ85" s="50">
        <v>0</v>
      </c>
      <c r="AK85" s="50">
        <v>0</v>
      </c>
      <c r="AL85" s="51">
        <f t="shared" ref="AL85:AL95" si="25">+AI85+AJ85+AK85</f>
        <v>0</v>
      </c>
      <c r="AM85" s="50">
        <v>0</v>
      </c>
      <c r="AN85" s="50">
        <v>0</v>
      </c>
      <c r="AO85" s="50">
        <v>0</v>
      </c>
      <c r="AP85" s="51">
        <f t="shared" ref="AP85:AP95" si="26">SUM(AM85:AO85)</f>
        <v>0</v>
      </c>
      <c r="AQ85" s="50">
        <v>0</v>
      </c>
      <c r="AR85" s="50">
        <v>0</v>
      </c>
      <c r="AS85" s="50">
        <v>0</v>
      </c>
      <c r="AT85" s="51">
        <f t="shared" ref="AT85:AT95" si="27">SUM(AQ85:AS85)</f>
        <v>0</v>
      </c>
      <c r="AU85" s="57">
        <v>0</v>
      </c>
      <c r="AV85" s="50">
        <v>0</v>
      </c>
      <c r="AW85" s="49">
        <v>0.55000000000000004</v>
      </c>
      <c r="AX85" s="55">
        <f t="shared" ref="AX85:AX95" si="28">SUM(AU85:AW85)</f>
        <v>0.55000000000000004</v>
      </c>
      <c r="AY85" s="41"/>
      <c r="AZ85" s="40"/>
      <c r="BA85" s="40"/>
      <c r="BB85" s="43" t="s">
        <v>452</v>
      </c>
      <c r="BC85" s="40"/>
      <c r="BD85" s="40"/>
      <c r="BE85" s="41"/>
      <c r="BF85" s="41"/>
    </row>
    <row r="86" spans="1:58" ht="78.75" x14ac:dyDescent="0.25">
      <c r="A86" s="39">
        <v>81</v>
      </c>
      <c r="B86" s="46"/>
      <c r="C86" s="61" t="s">
        <v>349</v>
      </c>
      <c r="D86" s="61" t="s">
        <v>354</v>
      </c>
      <c r="E86" s="62" t="s">
        <v>372</v>
      </c>
      <c r="F86" s="62" t="s">
        <v>238</v>
      </c>
      <c r="G86" s="63" t="s">
        <v>416</v>
      </c>
      <c r="H86" s="46"/>
      <c r="I86" s="62" t="s">
        <v>106</v>
      </c>
      <c r="J86" s="62" t="s">
        <v>142</v>
      </c>
      <c r="K86" s="62" t="s">
        <v>286</v>
      </c>
      <c r="L86" s="46"/>
      <c r="M86" s="46"/>
      <c r="N86" s="46"/>
      <c r="O86" s="74" t="s">
        <v>509</v>
      </c>
      <c r="P86" s="74" t="s">
        <v>552</v>
      </c>
      <c r="Q86" s="74" t="s">
        <v>554</v>
      </c>
      <c r="R86" s="74" t="s">
        <v>554</v>
      </c>
      <c r="S86" s="62" t="s">
        <v>192</v>
      </c>
      <c r="T86" s="62" t="s">
        <v>524</v>
      </c>
      <c r="U86" s="62" t="s">
        <v>192</v>
      </c>
      <c r="V86" s="62" t="s">
        <v>6</v>
      </c>
      <c r="W86" s="46"/>
      <c r="X86" s="46"/>
      <c r="Y86" s="62" t="s">
        <v>282</v>
      </c>
      <c r="Z86" s="62" t="s">
        <v>14</v>
      </c>
      <c r="AA86" s="62" t="s">
        <v>9</v>
      </c>
      <c r="AB86" s="84">
        <v>0.18</v>
      </c>
      <c r="AC86" s="79">
        <v>45292</v>
      </c>
      <c r="AD86" s="85">
        <v>45595</v>
      </c>
      <c r="AE86" s="62" t="s">
        <v>273</v>
      </c>
      <c r="AF86" s="62" t="s">
        <v>448</v>
      </c>
      <c r="AG86" s="39"/>
      <c r="AH86" s="62" t="s">
        <v>278</v>
      </c>
      <c r="AI86" s="50">
        <v>0</v>
      </c>
      <c r="AJ86" s="50">
        <v>0</v>
      </c>
      <c r="AK86" s="50">
        <v>0</v>
      </c>
      <c r="AL86" s="51">
        <f t="shared" si="25"/>
        <v>0</v>
      </c>
      <c r="AM86" s="50">
        <v>0</v>
      </c>
      <c r="AN86" s="50">
        <v>0</v>
      </c>
      <c r="AO86" s="50">
        <v>0</v>
      </c>
      <c r="AP86" s="51">
        <f t="shared" si="26"/>
        <v>0</v>
      </c>
      <c r="AQ86" s="50">
        <v>0</v>
      </c>
      <c r="AR86" s="50">
        <v>0</v>
      </c>
      <c r="AS86" s="50">
        <v>0</v>
      </c>
      <c r="AT86" s="51">
        <f t="shared" si="27"/>
        <v>0</v>
      </c>
      <c r="AU86" s="54">
        <v>0.18</v>
      </c>
      <c r="AV86" s="50">
        <v>0</v>
      </c>
      <c r="AW86" s="50">
        <v>0</v>
      </c>
      <c r="AX86" s="55">
        <f t="shared" si="28"/>
        <v>0.18</v>
      </c>
      <c r="AY86" s="41"/>
      <c r="AZ86" s="40"/>
      <c r="BA86" s="40"/>
      <c r="BB86" s="43" t="s">
        <v>452</v>
      </c>
      <c r="BC86" s="40"/>
      <c r="BD86" s="40"/>
      <c r="BE86" s="41"/>
      <c r="BF86" s="41"/>
    </row>
    <row r="87" spans="1:58" ht="78.75" x14ac:dyDescent="0.25">
      <c r="A87" s="39">
        <v>82</v>
      </c>
      <c r="B87" s="46"/>
      <c r="C87" s="61" t="s">
        <v>349</v>
      </c>
      <c r="D87" s="61" t="s">
        <v>354</v>
      </c>
      <c r="E87" s="62" t="s">
        <v>372</v>
      </c>
      <c r="F87" s="62" t="s">
        <v>238</v>
      </c>
      <c r="G87" s="63" t="s">
        <v>416</v>
      </c>
      <c r="H87" s="46"/>
      <c r="I87" s="62" t="s">
        <v>106</v>
      </c>
      <c r="J87" s="62" t="s">
        <v>142</v>
      </c>
      <c r="K87" s="62" t="s">
        <v>286</v>
      </c>
      <c r="L87" s="46"/>
      <c r="M87" s="46"/>
      <c r="N87" s="46"/>
      <c r="O87" s="74" t="s">
        <v>512</v>
      </c>
      <c r="P87" s="74" t="s">
        <v>553</v>
      </c>
      <c r="Q87" s="74" t="s">
        <v>555</v>
      </c>
      <c r="R87" s="74" t="s">
        <v>555</v>
      </c>
      <c r="S87" s="62" t="s">
        <v>192</v>
      </c>
      <c r="T87" s="62" t="s">
        <v>524</v>
      </c>
      <c r="U87" s="62" t="s">
        <v>192</v>
      </c>
      <c r="V87" s="62" t="s">
        <v>6</v>
      </c>
      <c r="W87" s="46"/>
      <c r="X87" s="46"/>
      <c r="Y87" s="62" t="s">
        <v>282</v>
      </c>
      <c r="Z87" s="62" t="s">
        <v>14</v>
      </c>
      <c r="AA87" s="62" t="s">
        <v>9</v>
      </c>
      <c r="AB87" s="84">
        <v>2.4870000000000001</v>
      </c>
      <c r="AC87" s="79">
        <v>45292</v>
      </c>
      <c r="AD87" s="85">
        <v>45595</v>
      </c>
      <c r="AE87" s="62" t="s">
        <v>273</v>
      </c>
      <c r="AF87" s="62" t="s">
        <v>448</v>
      </c>
      <c r="AG87" s="39"/>
      <c r="AH87" s="62" t="s">
        <v>278</v>
      </c>
      <c r="AI87" s="50">
        <v>0</v>
      </c>
      <c r="AJ87" s="50">
        <v>0</v>
      </c>
      <c r="AK87" s="50">
        <v>0</v>
      </c>
      <c r="AL87" s="51">
        <f t="shared" si="25"/>
        <v>0</v>
      </c>
      <c r="AM87" s="50">
        <v>0</v>
      </c>
      <c r="AN87" s="50">
        <v>0</v>
      </c>
      <c r="AO87" s="50">
        <v>0</v>
      </c>
      <c r="AP87" s="51">
        <f t="shared" si="26"/>
        <v>0</v>
      </c>
      <c r="AQ87" s="50">
        <v>0</v>
      </c>
      <c r="AR87" s="50">
        <v>0</v>
      </c>
      <c r="AS87" s="50">
        <v>0</v>
      </c>
      <c r="AT87" s="51">
        <f t="shared" si="27"/>
        <v>0</v>
      </c>
      <c r="AU87" s="58">
        <v>2.4870000000000001</v>
      </c>
      <c r="AV87" s="50">
        <v>0</v>
      </c>
      <c r="AW87" s="50">
        <v>0</v>
      </c>
      <c r="AX87" s="60">
        <f t="shared" si="28"/>
        <v>2.4870000000000001</v>
      </c>
      <c r="AY87" s="41"/>
      <c r="AZ87" s="40"/>
      <c r="BA87" s="40"/>
      <c r="BB87" s="43" t="s">
        <v>452</v>
      </c>
      <c r="BC87" s="40"/>
      <c r="BD87" s="40"/>
      <c r="BE87" s="41"/>
      <c r="BF87" s="41"/>
    </row>
    <row r="88" spans="1:58" ht="78.75" x14ac:dyDescent="0.25">
      <c r="A88" s="39">
        <v>83</v>
      </c>
      <c r="B88" s="46"/>
      <c r="C88" s="61" t="s">
        <v>349</v>
      </c>
      <c r="D88" s="61" t="s">
        <v>354</v>
      </c>
      <c r="E88" s="62" t="s">
        <v>372</v>
      </c>
      <c r="F88" s="62" t="s">
        <v>238</v>
      </c>
      <c r="G88" s="63" t="s">
        <v>416</v>
      </c>
      <c r="H88" s="46"/>
      <c r="I88" s="62" t="s">
        <v>106</v>
      </c>
      <c r="J88" s="62" t="s">
        <v>142</v>
      </c>
      <c r="K88" s="62" t="s">
        <v>286</v>
      </c>
      <c r="L88" s="46"/>
      <c r="M88" s="46"/>
      <c r="N88" s="46"/>
      <c r="O88" s="74" t="s">
        <v>512</v>
      </c>
      <c r="P88" s="74" t="s">
        <v>553</v>
      </c>
      <c r="Q88" s="74" t="s">
        <v>555</v>
      </c>
      <c r="R88" s="74" t="s">
        <v>555</v>
      </c>
      <c r="S88" s="62" t="s">
        <v>192</v>
      </c>
      <c r="T88" s="62" t="s">
        <v>524</v>
      </c>
      <c r="U88" s="62" t="s">
        <v>192</v>
      </c>
      <c r="V88" s="62" t="s">
        <v>6</v>
      </c>
      <c r="W88" s="46"/>
      <c r="X88" s="46"/>
      <c r="Y88" s="62" t="s">
        <v>282</v>
      </c>
      <c r="Z88" s="62" t="s">
        <v>14</v>
      </c>
      <c r="AA88" s="62" t="s">
        <v>9</v>
      </c>
      <c r="AB88" s="84">
        <v>1.18</v>
      </c>
      <c r="AC88" s="79">
        <v>45292</v>
      </c>
      <c r="AD88" s="85">
        <v>45505</v>
      </c>
      <c r="AE88" s="62" t="s">
        <v>273</v>
      </c>
      <c r="AF88" s="62" t="s">
        <v>448</v>
      </c>
      <c r="AG88" s="39"/>
      <c r="AH88" s="62" t="s">
        <v>278</v>
      </c>
      <c r="AI88" s="50">
        <v>0</v>
      </c>
      <c r="AJ88" s="50">
        <v>0</v>
      </c>
      <c r="AK88" s="50">
        <v>0</v>
      </c>
      <c r="AL88" s="51">
        <f t="shared" si="25"/>
        <v>0</v>
      </c>
      <c r="AM88" s="50">
        <v>0</v>
      </c>
      <c r="AN88" s="50">
        <v>0</v>
      </c>
      <c r="AO88" s="50">
        <v>0</v>
      </c>
      <c r="AP88" s="51">
        <f t="shared" si="26"/>
        <v>0</v>
      </c>
      <c r="AQ88" s="50">
        <v>0</v>
      </c>
      <c r="AR88" s="50">
        <v>0</v>
      </c>
      <c r="AS88" s="49">
        <v>1.18</v>
      </c>
      <c r="AT88" s="59">
        <f t="shared" si="27"/>
        <v>1.18</v>
      </c>
      <c r="AU88" s="57">
        <v>0.08</v>
      </c>
      <c r="AV88" s="50">
        <v>0</v>
      </c>
      <c r="AW88" s="50">
        <v>0</v>
      </c>
      <c r="AX88" s="56">
        <f t="shared" si="28"/>
        <v>0.08</v>
      </c>
      <c r="AY88" s="41"/>
      <c r="AZ88" s="40"/>
      <c r="BA88" s="40"/>
      <c r="BB88" s="43" t="s">
        <v>452</v>
      </c>
      <c r="BC88" s="40"/>
      <c r="BD88" s="40"/>
      <c r="BE88" s="41"/>
      <c r="BF88" s="41"/>
    </row>
    <row r="89" spans="1:58" ht="78.75" x14ac:dyDescent="0.25">
      <c r="A89" s="39">
        <v>84</v>
      </c>
      <c r="B89" s="46"/>
      <c r="C89" s="61" t="s">
        <v>349</v>
      </c>
      <c r="D89" s="61" t="s">
        <v>354</v>
      </c>
      <c r="E89" s="62" t="s">
        <v>372</v>
      </c>
      <c r="F89" s="62" t="s">
        <v>238</v>
      </c>
      <c r="G89" s="63" t="s">
        <v>416</v>
      </c>
      <c r="H89" s="46"/>
      <c r="I89" s="62" t="s">
        <v>106</v>
      </c>
      <c r="J89" s="62" t="s">
        <v>142</v>
      </c>
      <c r="K89" s="62" t="s">
        <v>286</v>
      </c>
      <c r="L89" s="46"/>
      <c r="M89" s="46"/>
      <c r="N89" s="46"/>
      <c r="O89" s="74" t="s">
        <v>511</v>
      </c>
      <c r="P89" s="74" t="s">
        <v>556</v>
      </c>
      <c r="Q89" s="74" t="s">
        <v>557</v>
      </c>
      <c r="R89" s="74" t="s">
        <v>557</v>
      </c>
      <c r="S89" s="62" t="s">
        <v>192</v>
      </c>
      <c r="T89" s="62" t="s">
        <v>524</v>
      </c>
      <c r="U89" s="62" t="s">
        <v>192</v>
      </c>
      <c r="V89" s="62" t="s">
        <v>6</v>
      </c>
      <c r="W89" s="46"/>
      <c r="X89" s="46"/>
      <c r="Y89" s="62" t="s">
        <v>282</v>
      </c>
      <c r="Z89" s="62" t="s">
        <v>14</v>
      </c>
      <c r="AA89" s="62" t="s">
        <v>9</v>
      </c>
      <c r="AB89" s="84">
        <v>1</v>
      </c>
      <c r="AC89" s="79">
        <v>45292</v>
      </c>
      <c r="AD89" s="85">
        <v>45505</v>
      </c>
      <c r="AE89" s="62" t="s">
        <v>273</v>
      </c>
      <c r="AF89" s="62" t="s">
        <v>448</v>
      </c>
      <c r="AG89" s="39"/>
      <c r="AH89" s="62" t="s">
        <v>278</v>
      </c>
      <c r="AI89" s="50">
        <v>0</v>
      </c>
      <c r="AJ89" s="50">
        <v>0</v>
      </c>
      <c r="AK89" s="50">
        <v>0</v>
      </c>
      <c r="AL89" s="51">
        <f t="shared" si="25"/>
        <v>0</v>
      </c>
      <c r="AM89" s="50">
        <v>0</v>
      </c>
      <c r="AN89" s="50">
        <v>0</v>
      </c>
      <c r="AO89" s="50">
        <v>0</v>
      </c>
      <c r="AP89" s="51">
        <f t="shared" si="26"/>
        <v>0</v>
      </c>
      <c r="AQ89" s="50">
        <v>0</v>
      </c>
      <c r="AR89" s="50">
        <v>0</v>
      </c>
      <c r="AS89" s="50">
        <v>1</v>
      </c>
      <c r="AT89" s="51">
        <f t="shared" si="27"/>
        <v>1</v>
      </c>
      <c r="AU89" s="57">
        <v>0.08</v>
      </c>
      <c r="AV89" s="50">
        <v>0</v>
      </c>
      <c r="AW89" s="50">
        <v>0</v>
      </c>
      <c r="AX89" s="56">
        <f t="shared" si="28"/>
        <v>0.08</v>
      </c>
      <c r="AY89" s="41"/>
      <c r="AZ89" s="40"/>
      <c r="BA89" s="40"/>
      <c r="BB89" s="43" t="s">
        <v>452</v>
      </c>
      <c r="BC89" s="40"/>
      <c r="BD89" s="40"/>
      <c r="BE89" s="41"/>
      <c r="BF89" s="41"/>
    </row>
    <row r="90" spans="1:58" ht="78.75" x14ac:dyDescent="0.25">
      <c r="A90" s="39">
        <v>85</v>
      </c>
      <c r="B90" s="46"/>
      <c r="C90" s="61" t="s">
        <v>349</v>
      </c>
      <c r="D90" s="61" t="s">
        <v>354</v>
      </c>
      <c r="E90" s="62" t="s">
        <v>372</v>
      </c>
      <c r="F90" s="62" t="s">
        <v>238</v>
      </c>
      <c r="G90" s="63" t="s">
        <v>416</v>
      </c>
      <c r="H90" s="46"/>
      <c r="I90" s="62" t="s">
        <v>106</v>
      </c>
      <c r="J90" s="62" t="s">
        <v>142</v>
      </c>
      <c r="K90" s="62" t="s">
        <v>286</v>
      </c>
      <c r="L90" s="46"/>
      <c r="M90" s="46"/>
      <c r="N90" s="46"/>
      <c r="O90" s="74" t="s">
        <v>514</v>
      </c>
      <c r="P90" s="74" t="s">
        <v>522</v>
      </c>
      <c r="Q90" s="74" t="s">
        <v>558</v>
      </c>
      <c r="R90" s="74" t="s">
        <v>558</v>
      </c>
      <c r="S90" s="62" t="s">
        <v>192</v>
      </c>
      <c r="T90" s="62" t="s">
        <v>524</v>
      </c>
      <c r="U90" s="62" t="s">
        <v>192</v>
      </c>
      <c r="V90" s="62" t="s">
        <v>6</v>
      </c>
      <c r="W90" s="46"/>
      <c r="X90" s="46"/>
      <c r="Y90" s="62" t="s">
        <v>282</v>
      </c>
      <c r="Z90" s="62" t="s">
        <v>14</v>
      </c>
      <c r="AA90" s="62" t="s">
        <v>9</v>
      </c>
      <c r="AB90" s="84">
        <v>36</v>
      </c>
      <c r="AC90" s="79">
        <v>45292</v>
      </c>
      <c r="AD90" s="85">
        <v>45352</v>
      </c>
      <c r="AE90" s="62" t="s">
        <v>273</v>
      </c>
      <c r="AF90" s="62" t="s">
        <v>448</v>
      </c>
      <c r="AG90" s="39"/>
      <c r="AH90" s="62" t="s">
        <v>278</v>
      </c>
      <c r="AI90" s="50">
        <v>0</v>
      </c>
      <c r="AJ90" s="50">
        <v>0</v>
      </c>
      <c r="AK90" s="50">
        <v>36</v>
      </c>
      <c r="AL90" s="51">
        <f t="shared" si="25"/>
        <v>36</v>
      </c>
      <c r="AM90" s="50">
        <v>0</v>
      </c>
      <c r="AN90" s="50">
        <v>0</v>
      </c>
      <c r="AO90" s="50">
        <v>0</v>
      </c>
      <c r="AP90" s="51">
        <f t="shared" si="26"/>
        <v>0</v>
      </c>
      <c r="AQ90" s="50">
        <v>0</v>
      </c>
      <c r="AR90" s="50">
        <v>0</v>
      </c>
      <c r="AS90" s="50">
        <v>0</v>
      </c>
      <c r="AT90" s="51">
        <f t="shared" si="27"/>
        <v>0</v>
      </c>
      <c r="AU90" s="57">
        <v>0.08</v>
      </c>
      <c r="AV90" s="50">
        <v>0</v>
      </c>
      <c r="AW90" s="50">
        <v>0</v>
      </c>
      <c r="AX90" s="56">
        <f t="shared" si="28"/>
        <v>0.08</v>
      </c>
      <c r="AY90" s="41"/>
      <c r="AZ90" s="40"/>
      <c r="BA90" s="40"/>
      <c r="BB90" s="43" t="s">
        <v>452</v>
      </c>
      <c r="BC90" s="40"/>
      <c r="BD90" s="40"/>
      <c r="BE90" s="41"/>
      <c r="BF90" s="41"/>
    </row>
    <row r="91" spans="1:58" ht="78.75" x14ac:dyDescent="0.25">
      <c r="A91" s="39">
        <v>86</v>
      </c>
      <c r="B91" s="46"/>
      <c r="C91" s="61" t="s">
        <v>349</v>
      </c>
      <c r="D91" s="61" t="s">
        <v>354</v>
      </c>
      <c r="E91" s="62" t="s">
        <v>372</v>
      </c>
      <c r="F91" s="62" t="s">
        <v>238</v>
      </c>
      <c r="G91" s="63" t="s">
        <v>416</v>
      </c>
      <c r="H91" s="46"/>
      <c r="I91" s="62" t="s">
        <v>106</v>
      </c>
      <c r="J91" s="62" t="s">
        <v>142</v>
      </c>
      <c r="K91" s="62" t="s">
        <v>286</v>
      </c>
      <c r="L91" s="46"/>
      <c r="M91" s="46"/>
      <c r="N91" s="46"/>
      <c r="O91" s="74" t="s">
        <v>515</v>
      </c>
      <c r="P91" s="74" t="s">
        <v>521</v>
      </c>
      <c r="Q91" s="74" t="s">
        <v>559</v>
      </c>
      <c r="R91" s="74" t="s">
        <v>559</v>
      </c>
      <c r="S91" s="62" t="s">
        <v>192</v>
      </c>
      <c r="T91" s="62" t="s">
        <v>524</v>
      </c>
      <c r="U91" s="62" t="s">
        <v>192</v>
      </c>
      <c r="V91" s="62" t="s">
        <v>6</v>
      </c>
      <c r="W91" s="46"/>
      <c r="X91" s="46"/>
      <c r="Y91" s="62" t="s">
        <v>282</v>
      </c>
      <c r="Z91" s="62" t="s">
        <v>14</v>
      </c>
      <c r="AA91" s="62" t="s">
        <v>9</v>
      </c>
      <c r="AB91" s="84">
        <v>36</v>
      </c>
      <c r="AC91" s="79">
        <v>45292</v>
      </c>
      <c r="AD91" s="85">
        <v>45352</v>
      </c>
      <c r="AE91" s="62" t="s">
        <v>273</v>
      </c>
      <c r="AF91" s="62" t="s">
        <v>448</v>
      </c>
      <c r="AG91" s="39"/>
      <c r="AH91" s="62" t="s">
        <v>278</v>
      </c>
      <c r="AI91" s="50">
        <v>0</v>
      </c>
      <c r="AJ91" s="50">
        <v>0</v>
      </c>
      <c r="AK91" s="50">
        <v>36</v>
      </c>
      <c r="AL91" s="51">
        <f t="shared" si="25"/>
        <v>36</v>
      </c>
      <c r="AM91" s="50">
        <v>0</v>
      </c>
      <c r="AN91" s="50">
        <v>0</v>
      </c>
      <c r="AO91" s="50">
        <v>0</v>
      </c>
      <c r="AP91" s="51">
        <f t="shared" si="26"/>
        <v>0</v>
      </c>
      <c r="AQ91" s="50">
        <v>0</v>
      </c>
      <c r="AR91" s="50">
        <v>0</v>
      </c>
      <c r="AS91" s="50">
        <v>0</v>
      </c>
      <c r="AT91" s="51">
        <f t="shared" si="27"/>
        <v>0</v>
      </c>
      <c r="AU91" s="57">
        <v>0</v>
      </c>
      <c r="AV91" s="50">
        <v>0</v>
      </c>
      <c r="AW91" s="50">
        <v>0</v>
      </c>
      <c r="AX91" s="56">
        <f t="shared" si="28"/>
        <v>0</v>
      </c>
      <c r="AY91" s="41"/>
      <c r="AZ91" s="40"/>
      <c r="BA91" s="40"/>
      <c r="BB91" s="43" t="s">
        <v>452</v>
      </c>
      <c r="BC91" s="40"/>
      <c r="BD91" s="40"/>
      <c r="BE91" s="41"/>
      <c r="BF91" s="41"/>
    </row>
    <row r="92" spans="1:58" ht="78.75" x14ac:dyDescent="0.25">
      <c r="A92" s="39">
        <v>87</v>
      </c>
      <c r="B92" s="46"/>
      <c r="C92" s="61" t="s">
        <v>349</v>
      </c>
      <c r="D92" s="61" t="s">
        <v>354</v>
      </c>
      <c r="E92" s="62" t="s">
        <v>372</v>
      </c>
      <c r="F92" s="62" t="s">
        <v>238</v>
      </c>
      <c r="G92" s="63" t="s">
        <v>416</v>
      </c>
      <c r="H92" s="46"/>
      <c r="I92" s="62" t="s">
        <v>106</v>
      </c>
      <c r="J92" s="62" t="s">
        <v>142</v>
      </c>
      <c r="K92" s="62" t="s">
        <v>286</v>
      </c>
      <c r="L92" s="46"/>
      <c r="M92" s="46"/>
      <c r="N92" s="46"/>
      <c r="O92" s="74" t="s">
        <v>513</v>
      </c>
      <c r="P92" s="74" t="s">
        <v>560</v>
      </c>
      <c r="Q92" s="74" t="s">
        <v>561</v>
      </c>
      <c r="R92" s="74" t="s">
        <v>561</v>
      </c>
      <c r="S92" s="62" t="s">
        <v>192</v>
      </c>
      <c r="T92" s="62" t="s">
        <v>524</v>
      </c>
      <c r="U92" s="62" t="s">
        <v>192</v>
      </c>
      <c r="V92" s="62" t="s">
        <v>6</v>
      </c>
      <c r="W92" s="46"/>
      <c r="X92" s="46"/>
      <c r="Y92" s="62" t="s">
        <v>282</v>
      </c>
      <c r="Z92" s="62" t="s">
        <v>14</v>
      </c>
      <c r="AA92" s="62" t="s">
        <v>9</v>
      </c>
      <c r="AB92" s="84">
        <v>56</v>
      </c>
      <c r="AC92" s="79">
        <v>45292</v>
      </c>
      <c r="AD92" s="85">
        <v>45656</v>
      </c>
      <c r="AE92" s="62" t="s">
        <v>273</v>
      </c>
      <c r="AF92" s="62" t="s">
        <v>448</v>
      </c>
      <c r="AG92" s="39"/>
      <c r="AH92" s="62" t="s">
        <v>278</v>
      </c>
      <c r="AI92" s="50">
        <v>0</v>
      </c>
      <c r="AJ92" s="50">
        <v>0</v>
      </c>
      <c r="AK92" s="50">
        <v>0</v>
      </c>
      <c r="AL92" s="51">
        <f t="shared" si="25"/>
        <v>0</v>
      </c>
      <c r="AM92" s="50">
        <v>0</v>
      </c>
      <c r="AN92" s="50">
        <v>0</v>
      </c>
      <c r="AO92" s="50">
        <v>0</v>
      </c>
      <c r="AP92" s="51">
        <f t="shared" si="26"/>
        <v>0</v>
      </c>
      <c r="AQ92" s="50">
        <v>0</v>
      </c>
      <c r="AR92" s="50">
        <v>0</v>
      </c>
      <c r="AS92" s="50">
        <v>0</v>
      </c>
      <c r="AT92" s="51">
        <f t="shared" si="27"/>
        <v>0</v>
      </c>
      <c r="AU92" s="57">
        <v>0</v>
      </c>
      <c r="AV92" s="50">
        <v>0</v>
      </c>
      <c r="AW92" s="50">
        <v>56</v>
      </c>
      <c r="AX92" s="56">
        <f t="shared" si="28"/>
        <v>56</v>
      </c>
      <c r="AY92" s="41"/>
      <c r="AZ92" s="40"/>
      <c r="BA92" s="40"/>
      <c r="BB92" s="43" t="s">
        <v>452</v>
      </c>
      <c r="BC92" s="40"/>
      <c r="BD92" s="40"/>
      <c r="BE92" s="41"/>
      <c r="BF92" s="41"/>
    </row>
    <row r="93" spans="1:58" ht="78.75" x14ac:dyDescent="0.25">
      <c r="A93" s="39">
        <v>88</v>
      </c>
      <c r="B93" s="46"/>
      <c r="C93" s="61" t="s">
        <v>349</v>
      </c>
      <c r="D93" s="61" t="s">
        <v>354</v>
      </c>
      <c r="E93" s="62" t="s">
        <v>372</v>
      </c>
      <c r="F93" s="62" t="s">
        <v>238</v>
      </c>
      <c r="G93" s="63" t="s">
        <v>416</v>
      </c>
      <c r="H93" s="46"/>
      <c r="I93" s="62" t="s">
        <v>106</v>
      </c>
      <c r="J93" s="62" t="s">
        <v>142</v>
      </c>
      <c r="K93" s="62" t="s">
        <v>286</v>
      </c>
      <c r="L93" s="46"/>
      <c r="M93" s="46"/>
      <c r="N93" s="46"/>
      <c r="O93" s="74" t="s">
        <v>513</v>
      </c>
      <c r="P93" s="74" t="s">
        <v>560</v>
      </c>
      <c r="Q93" s="74" t="s">
        <v>561</v>
      </c>
      <c r="R93" s="74" t="s">
        <v>561</v>
      </c>
      <c r="S93" s="62" t="s">
        <v>192</v>
      </c>
      <c r="T93" s="62" t="s">
        <v>524</v>
      </c>
      <c r="U93" s="62" t="s">
        <v>192</v>
      </c>
      <c r="V93" s="62" t="s">
        <v>6</v>
      </c>
      <c r="W93" s="46"/>
      <c r="X93" s="46"/>
      <c r="Y93" s="62" t="s">
        <v>282</v>
      </c>
      <c r="Z93" s="62" t="s">
        <v>14</v>
      </c>
      <c r="AA93" s="62" t="s">
        <v>9</v>
      </c>
      <c r="AB93" s="84">
        <v>30</v>
      </c>
      <c r="AC93" s="79">
        <v>45292</v>
      </c>
      <c r="AD93" s="85">
        <v>45657</v>
      </c>
      <c r="AE93" s="62" t="s">
        <v>273</v>
      </c>
      <c r="AF93" s="62" t="s">
        <v>448</v>
      </c>
      <c r="AG93" s="39"/>
      <c r="AH93" s="62" t="s">
        <v>278</v>
      </c>
      <c r="AI93" s="50">
        <v>0</v>
      </c>
      <c r="AJ93" s="50">
        <v>0</v>
      </c>
      <c r="AK93" s="50">
        <v>0</v>
      </c>
      <c r="AL93" s="51">
        <f t="shared" si="25"/>
        <v>0</v>
      </c>
      <c r="AM93" s="50">
        <v>0</v>
      </c>
      <c r="AN93" s="50">
        <v>0</v>
      </c>
      <c r="AO93" s="50">
        <v>0</v>
      </c>
      <c r="AP93" s="51">
        <f t="shared" si="26"/>
        <v>0</v>
      </c>
      <c r="AQ93" s="50">
        <v>0</v>
      </c>
      <c r="AR93" s="50">
        <v>0</v>
      </c>
      <c r="AS93" s="50">
        <v>0</v>
      </c>
      <c r="AT93" s="51">
        <f t="shared" si="27"/>
        <v>0</v>
      </c>
      <c r="AU93" s="57">
        <v>0.08</v>
      </c>
      <c r="AV93" s="50">
        <v>0</v>
      </c>
      <c r="AW93" s="50">
        <v>30</v>
      </c>
      <c r="AX93" s="56">
        <f t="shared" si="28"/>
        <v>30.08</v>
      </c>
      <c r="AY93" s="41"/>
      <c r="AZ93" s="40"/>
      <c r="BA93" s="40"/>
      <c r="BB93" s="43" t="s">
        <v>452</v>
      </c>
      <c r="BC93" s="40"/>
      <c r="BD93" s="40"/>
      <c r="BE93" s="41"/>
      <c r="BF93" s="41"/>
    </row>
    <row r="94" spans="1:58" ht="78.75" x14ac:dyDescent="0.25">
      <c r="A94" s="39">
        <v>89</v>
      </c>
      <c r="B94" s="46"/>
      <c r="C94" s="61" t="s">
        <v>349</v>
      </c>
      <c r="D94" s="61" t="s">
        <v>354</v>
      </c>
      <c r="E94" s="62" t="s">
        <v>372</v>
      </c>
      <c r="F94" s="62" t="s">
        <v>238</v>
      </c>
      <c r="G94" s="63" t="s">
        <v>416</v>
      </c>
      <c r="H94" s="46"/>
      <c r="I94" s="62" t="s">
        <v>106</v>
      </c>
      <c r="J94" s="62" t="s">
        <v>142</v>
      </c>
      <c r="K94" s="62" t="s">
        <v>286</v>
      </c>
      <c r="L94" s="46"/>
      <c r="M94" s="46"/>
      <c r="N94" s="46"/>
      <c r="O94" s="74" t="s">
        <v>514</v>
      </c>
      <c r="P94" s="74" t="s">
        <v>562</v>
      </c>
      <c r="Q94" s="74" t="s">
        <v>523</v>
      </c>
      <c r="R94" s="74" t="s">
        <v>523</v>
      </c>
      <c r="S94" s="62" t="s">
        <v>192</v>
      </c>
      <c r="T94" s="62" t="s">
        <v>524</v>
      </c>
      <c r="U94" s="62" t="s">
        <v>192</v>
      </c>
      <c r="V94" s="62" t="s">
        <v>6</v>
      </c>
      <c r="W94" s="46"/>
      <c r="X94" s="46"/>
      <c r="Y94" s="62" t="s">
        <v>282</v>
      </c>
      <c r="Z94" s="62" t="s">
        <v>14</v>
      </c>
      <c r="AA94" s="62" t="s">
        <v>9</v>
      </c>
      <c r="AB94" s="84">
        <v>30</v>
      </c>
      <c r="AC94" s="79">
        <v>45292</v>
      </c>
      <c r="AD94" s="85">
        <v>45657</v>
      </c>
      <c r="AE94" s="62" t="s">
        <v>273</v>
      </c>
      <c r="AF94" s="62" t="s">
        <v>448</v>
      </c>
      <c r="AG94" s="39"/>
      <c r="AH94" s="62" t="s">
        <v>278</v>
      </c>
      <c r="AI94" s="50">
        <v>0</v>
      </c>
      <c r="AJ94" s="50">
        <v>0</v>
      </c>
      <c r="AK94" s="50">
        <v>0</v>
      </c>
      <c r="AL94" s="51">
        <f t="shared" si="25"/>
        <v>0</v>
      </c>
      <c r="AM94" s="50">
        <v>0</v>
      </c>
      <c r="AN94" s="50">
        <v>0</v>
      </c>
      <c r="AO94" s="50">
        <v>0</v>
      </c>
      <c r="AP94" s="51">
        <f t="shared" si="26"/>
        <v>0</v>
      </c>
      <c r="AQ94" s="50">
        <v>0</v>
      </c>
      <c r="AR94" s="50">
        <v>0</v>
      </c>
      <c r="AS94" s="50">
        <v>0</v>
      </c>
      <c r="AT94" s="51">
        <f t="shared" si="27"/>
        <v>0</v>
      </c>
      <c r="AU94" s="57">
        <v>0.08</v>
      </c>
      <c r="AV94" s="50">
        <v>0</v>
      </c>
      <c r="AW94" s="50">
        <v>30</v>
      </c>
      <c r="AX94" s="56">
        <f t="shared" si="28"/>
        <v>30.08</v>
      </c>
      <c r="AY94" s="41"/>
      <c r="AZ94" s="40"/>
      <c r="BA94" s="40"/>
      <c r="BB94" s="43" t="s">
        <v>452</v>
      </c>
      <c r="BC94" s="40"/>
      <c r="BD94" s="40"/>
      <c r="BE94" s="41"/>
      <c r="BF94" s="41"/>
    </row>
    <row r="95" spans="1:58" ht="78.75" x14ac:dyDescent="0.25">
      <c r="A95" s="39">
        <v>90</v>
      </c>
      <c r="B95" s="46"/>
      <c r="C95" s="61" t="s">
        <v>349</v>
      </c>
      <c r="D95" s="61" t="s">
        <v>354</v>
      </c>
      <c r="E95" s="62" t="s">
        <v>372</v>
      </c>
      <c r="F95" s="62" t="s">
        <v>238</v>
      </c>
      <c r="G95" s="63" t="s">
        <v>416</v>
      </c>
      <c r="H95" s="46"/>
      <c r="I95" s="62" t="s">
        <v>106</v>
      </c>
      <c r="J95" s="62" t="s">
        <v>142</v>
      </c>
      <c r="K95" s="62" t="s">
        <v>286</v>
      </c>
      <c r="L95" s="46"/>
      <c r="M95" s="46"/>
      <c r="N95" s="46"/>
      <c r="O95" s="74" t="s">
        <v>515</v>
      </c>
      <c r="P95" s="74" t="s">
        <v>521</v>
      </c>
      <c r="Q95" s="74" t="s">
        <v>559</v>
      </c>
      <c r="R95" s="74" t="s">
        <v>559</v>
      </c>
      <c r="S95" s="62" t="s">
        <v>192</v>
      </c>
      <c r="T95" s="62" t="s">
        <v>524</v>
      </c>
      <c r="U95" s="62" t="s">
        <v>192</v>
      </c>
      <c r="V95" s="62" t="s">
        <v>6</v>
      </c>
      <c r="W95" s="46"/>
      <c r="X95" s="46"/>
      <c r="Y95" s="62" t="s">
        <v>282</v>
      </c>
      <c r="Z95" s="62" t="s">
        <v>14</v>
      </c>
      <c r="AA95" s="62" t="s">
        <v>9</v>
      </c>
      <c r="AB95" s="84">
        <v>30</v>
      </c>
      <c r="AC95" s="79">
        <v>45292</v>
      </c>
      <c r="AD95" s="85">
        <v>45657</v>
      </c>
      <c r="AE95" s="62" t="s">
        <v>273</v>
      </c>
      <c r="AF95" s="62" t="s">
        <v>448</v>
      </c>
      <c r="AG95" s="39"/>
      <c r="AH95" s="62" t="s">
        <v>278</v>
      </c>
      <c r="AI95" s="50">
        <v>0</v>
      </c>
      <c r="AJ95" s="50">
        <v>0</v>
      </c>
      <c r="AK95" s="50">
        <v>0</v>
      </c>
      <c r="AL95" s="51">
        <f t="shared" si="25"/>
        <v>0</v>
      </c>
      <c r="AM95" s="50">
        <v>0</v>
      </c>
      <c r="AN95" s="50">
        <v>0</v>
      </c>
      <c r="AO95" s="50">
        <v>0</v>
      </c>
      <c r="AP95" s="51">
        <f t="shared" si="26"/>
        <v>0</v>
      </c>
      <c r="AQ95" s="50">
        <v>0</v>
      </c>
      <c r="AR95" s="50">
        <v>0</v>
      </c>
      <c r="AS95" s="50">
        <v>0</v>
      </c>
      <c r="AT95" s="51">
        <f t="shared" si="27"/>
        <v>0</v>
      </c>
      <c r="AU95" s="57">
        <v>0.08</v>
      </c>
      <c r="AV95" s="50">
        <v>0</v>
      </c>
      <c r="AW95" s="50">
        <v>30</v>
      </c>
      <c r="AX95" s="56">
        <f t="shared" si="28"/>
        <v>30.08</v>
      </c>
      <c r="AY95" s="41"/>
      <c r="AZ95" s="40"/>
      <c r="BA95" s="40"/>
      <c r="BB95" s="43" t="s">
        <v>452</v>
      </c>
      <c r="BC95" s="40"/>
      <c r="BD95" s="40"/>
      <c r="BE95" s="41"/>
      <c r="BF95" s="41"/>
    </row>
    <row r="96" spans="1:58" ht="78.75" x14ac:dyDescent="0.25">
      <c r="A96" s="39">
        <v>91</v>
      </c>
      <c r="B96" s="46"/>
      <c r="C96" s="61" t="s">
        <v>349</v>
      </c>
      <c r="D96" s="61" t="s">
        <v>354</v>
      </c>
      <c r="E96" s="62" t="s">
        <v>372</v>
      </c>
      <c r="F96" s="62" t="s">
        <v>238</v>
      </c>
      <c r="G96" s="63" t="s">
        <v>416</v>
      </c>
      <c r="H96" s="46"/>
      <c r="I96" s="62" t="s">
        <v>106</v>
      </c>
      <c r="J96" s="62" t="s">
        <v>142</v>
      </c>
      <c r="K96" s="62" t="s">
        <v>286</v>
      </c>
      <c r="L96" s="46"/>
      <c r="M96" s="46"/>
      <c r="N96" s="46"/>
      <c r="O96" s="74" t="s">
        <v>563</v>
      </c>
      <c r="P96" s="74" t="s">
        <v>565</v>
      </c>
      <c r="Q96" s="74" t="s">
        <v>567</v>
      </c>
      <c r="R96" s="74" t="s">
        <v>567</v>
      </c>
      <c r="S96" s="62" t="s">
        <v>192</v>
      </c>
      <c r="T96" s="62" t="s">
        <v>524</v>
      </c>
      <c r="U96" s="62" t="s">
        <v>192</v>
      </c>
      <c r="V96" s="62" t="s">
        <v>10</v>
      </c>
      <c r="W96" s="46"/>
      <c r="X96" s="46"/>
      <c r="Y96" s="62" t="s">
        <v>282</v>
      </c>
      <c r="Z96" s="62" t="s">
        <v>14</v>
      </c>
      <c r="AA96" s="62" t="s">
        <v>9</v>
      </c>
      <c r="AB96" s="82">
        <v>0.5</v>
      </c>
      <c r="AC96" s="79">
        <v>45292</v>
      </c>
      <c r="AD96" s="85">
        <v>45504</v>
      </c>
      <c r="AE96" s="62" t="s">
        <v>274</v>
      </c>
      <c r="AF96" s="62" t="s">
        <v>426</v>
      </c>
      <c r="AG96" s="39"/>
      <c r="AH96" s="62" t="s">
        <v>278</v>
      </c>
      <c r="AI96" s="50">
        <v>0</v>
      </c>
      <c r="AJ96" s="50">
        <v>0</v>
      </c>
      <c r="AK96" s="50">
        <v>0</v>
      </c>
      <c r="AL96" s="51">
        <f t="shared" ref="AL96" si="29">+AI96+AJ96+AK96</f>
        <v>0</v>
      </c>
      <c r="AM96" s="50">
        <v>0</v>
      </c>
      <c r="AN96" s="50">
        <v>0</v>
      </c>
      <c r="AO96" s="50">
        <v>0</v>
      </c>
      <c r="AP96" s="51">
        <f t="shared" ref="AP96" si="30">SUM(AM96:AO96)</f>
        <v>0</v>
      </c>
      <c r="AQ96" s="52">
        <v>0.5</v>
      </c>
      <c r="AR96" s="50">
        <v>0</v>
      </c>
      <c r="AS96" s="50">
        <v>0</v>
      </c>
      <c r="AT96" s="53">
        <f t="shared" ref="AT96" si="31">SUM(AQ96:AS96)</f>
        <v>0.5</v>
      </c>
      <c r="AU96" s="57">
        <v>0.08</v>
      </c>
      <c r="AV96" s="50">
        <v>0</v>
      </c>
      <c r="AW96" s="50">
        <v>0</v>
      </c>
      <c r="AX96" s="56">
        <f t="shared" ref="AX96" si="32">SUM(AU96:AW96)</f>
        <v>0.08</v>
      </c>
      <c r="AY96" s="41"/>
      <c r="AZ96" s="40"/>
      <c r="BA96" s="40"/>
      <c r="BB96" s="43" t="s">
        <v>452</v>
      </c>
      <c r="BC96" s="40"/>
      <c r="BD96" s="40"/>
      <c r="BE96" s="41"/>
      <c r="BF96" s="41"/>
    </row>
    <row r="97" spans="1:58" ht="78.75" x14ac:dyDescent="0.25">
      <c r="A97" s="39">
        <v>92</v>
      </c>
      <c r="B97" s="46"/>
      <c r="C97" s="61" t="s">
        <v>349</v>
      </c>
      <c r="D97" s="61" t="s">
        <v>354</v>
      </c>
      <c r="E97" s="62" t="s">
        <v>372</v>
      </c>
      <c r="F97" s="62" t="s">
        <v>238</v>
      </c>
      <c r="G97" s="63" t="s">
        <v>416</v>
      </c>
      <c r="H97" s="46"/>
      <c r="I97" s="62" t="s">
        <v>106</v>
      </c>
      <c r="J97" s="62" t="s">
        <v>142</v>
      </c>
      <c r="K97" s="62" t="s">
        <v>286</v>
      </c>
      <c r="L97" s="46"/>
      <c r="M97" s="46"/>
      <c r="N97" s="46"/>
      <c r="O97" s="74" t="s">
        <v>520</v>
      </c>
      <c r="P97" s="74" t="s">
        <v>566</v>
      </c>
      <c r="Q97" s="74" t="s">
        <v>568</v>
      </c>
      <c r="R97" s="74" t="s">
        <v>568</v>
      </c>
      <c r="S97" s="62" t="s">
        <v>192</v>
      </c>
      <c r="T97" s="62" t="s">
        <v>524</v>
      </c>
      <c r="U97" s="62" t="s">
        <v>192</v>
      </c>
      <c r="V97" s="62" t="s">
        <v>10</v>
      </c>
      <c r="W97" s="46"/>
      <c r="X97" s="46"/>
      <c r="Y97" s="62" t="s">
        <v>282</v>
      </c>
      <c r="Z97" s="62" t="s">
        <v>14</v>
      </c>
      <c r="AA97" s="62" t="s">
        <v>9</v>
      </c>
      <c r="AB97" s="82">
        <v>0.5</v>
      </c>
      <c r="AC97" s="79">
        <v>45292</v>
      </c>
      <c r="AD97" s="85">
        <v>45657</v>
      </c>
      <c r="AE97" s="62" t="s">
        <v>274</v>
      </c>
      <c r="AF97" s="62" t="s">
        <v>426</v>
      </c>
      <c r="AG97" s="39"/>
      <c r="AH97" s="62" t="s">
        <v>278</v>
      </c>
      <c r="AI97" s="50">
        <v>0</v>
      </c>
      <c r="AJ97" s="50">
        <v>0</v>
      </c>
      <c r="AK97" s="50">
        <v>0</v>
      </c>
      <c r="AL97" s="51">
        <f t="shared" ref="AL97:AL98" si="33">+AI97+AJ97+AK97</f>
        <v>0</v>
      </c>
      <c r="AM97" s="50">
        <v>0</v>
      </c>
      <c r="AN97" s="50">
        <v>0</v>
      </c>
      <c r="AO97" s="50">
        <v>0</v>
      </c>
      <c r="AP97" s="51">
        <f t="shared" ref="AP97:AP98" si="34">SUM(AM97:AO97)</f>
        <v>0</v>
      </c>
      <c r="AQ97" s="50">
        <v>0</v>
      </c>
      <c r="AR97" s="50">
        <v>0</v>
      </c>
      <c r="AS97" s="50">
        <v>0</v>
      </c>
      <c r="AT97" s="51">
        <f t="shared" ref="AT97:AT98" si="35">SUM(AQ97:AS97)</f>
        <v>0</v>
      </c>
      <c r="AU97" s="57">
        <v>0.08</v>
      </c>
      <c r="AV97" s="50">
        <v>0</v>
      </c>
      <c r="AW97" s="52">
        <v>0.5</v>
      </c>
      <c r="AX97" s="53">
        <f t="shared" ref="AX97:AX98" si="36">SUM(AU97:AW97)</f>
        <v>0.57999999999999996</v>
      </c>
      <c r="AY97" s="41"/>
      <c r="AZ97" s="40"/>
      <c r="BA97" s="40"/>
      <c r="BB97" s="43" t="s">
        <v>452</v>
      </c>
      <c r="BC97" s="40"/>
      <c r="BD97" s="40"/>
      <c r="BE97" s="41"/>
      <c r="BF97" s="41"/>
    </row>
    <row r="98" spans="1:58" ht="78.75" x14ac:dyDescent="0.25">
      <c r="A98" s="39">
        <v>93</v>
      </c>
      <c r="B98" s="46"/>
      <c r="C98" s="61" t="s">
        <v>349</v>
      </c>
      <c r="D98" s="61" t="s">
        <v>354</v>
      </c>
      <c r="E98" s="62" t="s">
        <v>372</v>
      </c>
      <c r="F98" s="62" t="s">
        <v>238</v>
      </c>
      <c r="G98" s="63" t="s">
        <v>416</v>
      </c>
      <c r="H98" s="46"/>
      <c r="I98" s="62" t="s">
        <v>106</v>
      </c>
      <c r="J98" s="62" t="s">
        <v>142</v>
      </c>
      <c r="K98" s="62" t="s">
        <v>286</v>
      </c>
      <c r="L98" s="46"/>
      <c r="M98" s="46"/>
      <c r="N98" s="46"/>
      <c r="O98" s="74" t="s">
        <v>564</v>
      </c>
      <c r="P98" s="74" t="s">
        <v>569</v>
      </c>
      <c r="Q98" s="74" t="s">
        <v>570</v>
      </c>
      <c r="R98" s="74" t="s">
        <v>570</v>
      </c>
      <c r="S98" s="62" t="s">
        <v>192</v>
      </c>
      <c r="T98" s="62" t="s">
        <v>524</v>
      </c>
      <c r="U98" s="62" t="s">
        <v>192</v>
      </c>
      <c r="V98" s="62" t="s">
        <v>10</v>
      </c>
      <c r="W98" s="46"/>
      <c r="X98" s="46"/>
      <c r="Y98" s="62" t="s">
        <v>282</v>
      </c>
      <c r="Z98" s="62" t="s">
        <v>14</v>
      </c>
      <c r="AA98" s="62" t="s">
        <v>9</v>
      </c>
      <c r="AB98" s="82">
        <v>1</v>
      </c>
      <c r="AC98" s="79">
        <v>45292</v>
      </c>
      <c r="AD98" s="85">
        <v>45657</v>
      </c>
      <c r="AE98" s="62" t="s">
        <v>274</v>
      </c>
      <c r="AF98" s="62" t="s">
        <v>426</v>
      </c>
      <c r="AG98" s="39"/>
      <c r="AH98" s="62" t="s">
        <v>278</v>
      </c>
      <c r="AI98" s="50">
        <v>0</v>
      </c>
      <c r="AJ98" s="50">
        <v>0</v>
      </c>
      <c r="AK98" s="50">
        <v>0</v>
      </c>
      <c r="AL98" s="51">
        <f t="shared" si="33"/>
        <v>0</v>
      </c>
      <c r="AM98" s="50">
        <v>0</v>
      </c>
      <c r="AN98" s="50">
        <v>0</v>
      </c>
      <c r="AO98" s="50">
        <v>0</v>
      </c>
      <c r="AP98" s="51">
        <f t="shared" si="34"/>
        <v>0</v>
      </c>
      <c r="AQ98" s="50">
        <v>0</v>
      </c>
      <c r="AR98" s="50">
        <v>0</v>
      </c>
      <c r="AS98" s="50">
        <v>0</v>
      </c>
      <c r="AT98" s="51">
        <f t="shared" si="35"/>
        <v>0</v>
      </c>
      <c r="AU98" s="57">
        <v>0.08</v>
      </c>
      <c r="AV98" s="50">
        <v>0</v>
      </c>
      <c r="AW98" s="52">
        <v>1</v>
      </c>
      <c r="AX98" s="53">
        <f t="shared" si="36"/>
        <v>1.08</v>
      </c>
      <c r="AY98" s="41"/>
      <c r="AZ98" s="40"/>
      <c r="BA98" s="40"/>
      <c r="BB98" s="43" t="s">
        <v>452</v>
      </c>
      <c r="BC98" s="40"/>
      <c r="BD98" s="40"/>
      <c r="BE98" s="41"/>
      <c r="BF98" s="41"/>
    </row>
    <row r="99" spans="1:58" ht="78.75" x14ac:dyDescent="0.25">
      <c r="A99" s="39">
        <v>94</v>
      </c>
      <c r="B99" s="46"/>
      <c r="C99" s="61" t="s">
        <v>349</v>
      </c>
      <c r="D99" s="61" t="s">
        <v>354</v>
      </c>
      <c r="E99" s="62" t="s">
        <v>372</v>
      </c>
      <c r="F99" s="62" t="s">
        <v>238</v>
      </c>
      <c r="G99" s="63" t="s">
        <v>416</v>
      </c>
      <c r="H99" s="46"/>
      <c r="I99" s="62" t="s">
        <v>106</v>
      </c>
      <c r="J99" s="62" t="s">
        <v>142</v>
      </c>
      <c r="K99" s="62" t="s">
        <v>286</v>
      </c>
      <c r="L99" s="46"/>
      <c r="M99" s="46"/>
      <c r="N99" s="46"/>
      <c r="O99" s="74" t="s">
        <v>519</v>
      </c>
      <c r="P99" s="74" t="s">
        <v>571</v>
      </c>
      <c r="Q99" s="74" t="s">
        <v>572</v>
      </c>
      <c r="R99" s="74" t="s">
        <v>572</v>
      </c>
      <c r="S99" s="62" t="s">
        <v>192</v>
      </c>
      <c r="T99" s="62" t="s">
        <v>524</v>
      </c>
      <c r="U99" s="62" t="s">
        <v>192</v>
      </c>
      <c r="V99" s="62" t="s">
        <v>10</v>
      </c>
      <c r="W99" s="46"/>
      <c r="X99" s="46"/>
      <c r="Y99" s="62" t="s">
        <v>282</v>
      </c>
      <c r="Z99" s="62" t="s">
        <v>14</v>
      </c>
      <c r="AA99" s="62" t="s">
        <v>9</v>
      </c>
      <c r="AB99" s="83">
        <v>400</v>
      </c>
      <c r="AC99" s="79">
        <v>45292</v>
      </c>
      <c r="AD99" s="85">
        <v>45657</v>
      </c>
      <c r="AE99" s="62" t="s">
        <v>271</v>
      </c>
      <c r="AF99" s="62" t="s">
        <v>420</v>
      </c>
      <c r="AG99" s="39"/>
      <c r="AH99" s="62" t="s">
        <v>278</v>
      </c>
      <c r="AI99" s="50">
        <v>0</v>
      </c>
      <c r="AJ99" s="50">
        <v>0</v>
      </c>
      <c r="AK99" s="50">
        <v>0</v>
      </c>
      <c r="AL99" s="51">
        <f t="shared" ref="AL99:AL103" si="37">+AI99+AJ99+AK99</f>
        <v>0</v>
      </c>
      <c r="AM99" s="50">
        <v>0</v>
      </c>
      <c r="AN99" s="50">
        <v>0</v>
      </c>
      <c r="AO99" s="50">
        <v>200</v>
      </c>
      <c r="AP99" s="51">
        <f t="shared" ref="AP99:AP103" si="38">SUM(AM99:AO99)</f>
        <v>200</v>
      </c>
      <c r="AQ99" s="50">
        <v>0</v>
      </c>
      <c r="AR99" s="50">
        <v>0</v>
      </c>
      <c r="AS99" s="50">
        <v>0</v>
      </c>
      <c r="AT99" s="51">
        <f t="shared" ref="AT99:AT103" si="39">SUM(AQ99:AS99)</f>
        <v>0</v>
      </c>
      <c r="AU99" s="57">
        <v>0.08</v>
      </c>
      <c r="AV99" s="50">
        <v>0</v>
      </c>
      <c r="AW99" s="57">
        <v>200</v>
      </c>
      <c r="AX99" s="56">
        <f t="shared" ref="AX99:AX103" si="40">SUM(AU99:AW99)</f>
        <v>200.08</v>
      </c>
      <c r="AY99" s="41"/>
      <c r="AZ99" s="40"/>
      <c r="BA99" s="40"/>
      <c r="BB99" s="43" t="s">
        <v>452</v>
      </c>
      <c r="BC99" s="40"/>
      <c r="BD99" s="40"/>
      <c r="BE99" s="41"/>
      <c r="BF99" s="41"/>
    </row>
    <row r="100" spans="1:58" ht="90" x14ac:dyDescent="0.25">
      <c r="A100" s="39">
        <v>95</v>
      </c>
      <c r="B100" s="46"/>
      <c r="C100" s="61" t="s">
        <v>349</v>
      </c>
      <c r="D100" s="61" t="s">
        <v>354</v>
      </c>
      <c r="E100" s="62" t="s">
        <v>372</v>
      </c>
      <c r="F100" s="62" t="s">
        <v>238</v>
      </c>
      <c r="G100" s="63" t="s">
        <v>416</v>
      </c>
      <c r="H100" s="46"/>
      <c r="I100" s="62" t="s">
        <v>106</v>
      </c>
      <c r="J100" s="62" t="s">
        <v>142</v>
      </c>
      <c r="K100" s="62" t="s">
        <v>286</v>
      </c>
      <c r="L100" s="46"/>
      <c r="M100" s="46"/>
      <c r="N100" s="46"/>
      <c r="O100" s="74" t="s">
        <v>516</v>
      </c>
      <c r="P100" s="74" t="s">
        <v>574</v>
      </c>
      <c r="Q100" s="74" t="s">
        <v>575</v>
      </c>
      <c r="R100" s="74" t="s">
        <v>575</v>
      </c>
      <c r="S100" s="62" t="s">
        <v>192</v>
      </c>
      <c r="T100" s="62" t="s">
        <v>524</v>
      </c>
      <c r="U100" s="62" t="s">
        <v>192</v>
      </c>
      <c r="V100" s="62" t="s">
        <v>6</v>
      </c>
      <c r="W100" s="46"/>
      <c r="X100" s="46"/>
      <c r="Y100" s="62" t="s">
        <v>282</v>
      </c>
      <c r="Z100" s="62" t="s">
        <v>14</v>
      </c>
      <c r="AA100" s="62" t="s">
        <v>9</v>
      </c>
      <c r="AB100" s="84">
        <v>1</v>
      </c>
      <c r="AC100" s="79">
        <v>45292</v>
      </c>
      <c r="AD100" s="85">
        <v>45657</v>
      </c>
      <c r="AE100" s="62" t="s">
        <v>273</v>
      </c>
      <c r="AF100" s="62" t="s">
        <v>447</v>
      </c>
      <c r="AG100" s="39"/>
      <c r="AH100" s="62" t="s">
        <v>278</v>
      </c>
      <c r="AI100" s="50">
        <v>0</v>
      </c>
      <c r="AJ100" s="50">
        <v>0</v>
      </c>
      <c r="AK100" s="50">
        <v>0</v>
      </c>
      <c r="AL100" s="51">
        <f t="shared" si="37"/>
        <v>0</v>
      </c>
      <c r="AM100" s="50">
        <v>0</v>
      </c>
      <c r="AN100" s="50">
        <v>0</v>
      </c>
      <c r="AO100" s="50">
        <v>0</v>
      </c>
      <c r="AP100" s="51">
        <f t="shared" si="38"/>
        <v>0</v>
      </c>
      <c r="AQ100" s="50">
        <v>0</v>
      </c>
      <c r="AR100" s="50">
        <v>0</v>
      </c>
      <c r="AS100" s="50">
        <v>0</v>
      </c>
      <c r="AT100" s="51">
        <f t="shared" si="39"/>
        <v>0</v>
      </c>
      <c r="AU100" s="57">
        <v>0.08</v>
      </c>
      <c r="AV100" s="50">
        <v>0</v>
      </c>
      <c r="AW100" s="50">
        <v>1</v>
      </c>
      <c r="AX100" s="56">
        <f t="shared" si="40"/>
        <v>1.08</v>
      </c>
      <c r="AY100" s="41"/>
      <c r="AZ100" s="40"/>
      <c r="BA100" s="40"/>
      <c r="BB100" s="43" t="s">
        <v>452</v>
      </c>
      <c r="BC100" s="40"/>
      <c r="BD100" s="40"/>
      <c r="BE100" s="41"/>
      <c r="BF100" s="41"/>
    </row>
    <row r="101" spans="1:58" ht="90" x14ac:dyDescent="0.25">
      <c r="A101" s="39">
        <v>96</v>
      </c>
      <c r="B101" s="46"/>
      <c r="C101" s="61" t="s">
        <v>349</v>
      </c>
      <c r="D101" s="61" t="s">
        <v>354</v>
      </c>
      <c r="E101" s="62" t="s">
        <v>372</v>
      </c>
      <c r="F101" s="62" t="s">
        <v>238</v>
      </c>
      <c r="G101" s="63" t="s">
        <v>416</v>
      </c>
      <c r="H101" s="46"/>
      <c r="I101" s="62" t="s">
        <v>106</v>
      </c>
      <c r="J101" s="62" t="s">
        <v>142</v>
      </c>
      <c r="K101" s="62" t="s">
        <v>286</v>
      </c>
      <c r="L101" s="46"/>
      <c r="M101" s="46"/>
      <c r="N101" s="46"/>
      <c r="O101" s="74" t="s">
        <v>517</v>
      </c>
      <c r="P101" s="74" t="s">
        <v>576</v>
      </c>
      <c r="Q101" s="74" t="s">
        <v>577</v>
      </c>
      <c r="R101" s="74" t="s">
        <v>559</v>
      </c>
      <c r="S101" s="62" t="s">
        <v>192</v>
      </c>
      <c r="T101" s="62" t="s">
        <v>524</v>
      </c>
      <c r="U101" s="62" t="s">
        <v>192</v>
      </c>
      <c r="V101" s="62" t="s">
        <v>6</v>
      </c>
      <c r="W101" s="46"/>
      <c r="X101" s="46"/>
      <c r="Y101" s="62" t="s">
        <v>282</v>
      </c>
      <c r="Z101" s="62" t="s">
        <v>14</v>
      </c>
      <c r="AA101" s="62" t="s">
        <v>9</v>
      </c>
      <c r="AB101" s="84">
        <v>1</v>
      </c>
      <c r="AC101" s="79">
        <v>45292</v>
      </c>
      <c r="AD101" s="85">
        <v>45443</v>
      </c>
      <c r="AE101" s="62" t="s">
        <v>273</v>
      </c>
      <c r="AF101" s="62" t="s">
        <v>447</v>
      </c>
      <c r="AG101" s="39"/>
      <c r="AH101" s="62" t="s">
        <v>278</v>
      </c>
      <c r="AI101" s="50">
        <v>0</v>
      </c>
      <c r="AJ101" s="50">
        <v>0</v>
      </c>
      <c r="AK101" s="50">
        <v>0</v>
      </c>
      <c r="AL101" s="51">
        <f t="shared" si="37"/>
        <v>0</v>
      </c>
      <c r="AM101" s="50">
        <v>0</v>
      </c>
      <c r="AN101" s="50">
        <v>1</v>
      </c>
      <c r="AO101" s="50">
        <v>0</v>
      </c>
      <c r="AP101" s="51">
        <f t="shared" si="38"/>
        <v>1</v>
      </c>
      <c r="AQ101" s="50">
        <v>0</v>
      </c>
      <c r="AR101" s="50">
        <v>0</v>
      </c>
      <c r="AS101" s="50">
        <v>0</v>
      </c>
      <c r="AT101" s="51">
        <f t="shared" si="39"/>
        <v>0</v>
      </c>
      <c r="AU101" s="57">
        <v>0.08</v>
      </c>
      <c r="AV101" s="50">
        <v>0</v>
      </c>
      <c r="AW101" s="50">
        <v>0</v>
      </c>
      <c r="AX101" s="56">
        <f t="shared" si="40"/>
        <v>0.08</v>
      </c>
      <c r="AY101" s="41"/>
      <c r="AZ101" s="40"/>
      <c r="BA101" s="40"/>
      <c r="BB101" s="43" t="s">
        <v>452</v>
      </c>
      <c r="BC101" s="40"/>
      <c r="BD101" s="40"/>
      <c r="BE101" s="41"/>
      <c r="BF101" s="41"/>
    </row>
    <row r="102" spans="1:58" ht="90" x14ac:dyDescent="0.25">
      <c r="A102" s="39">
        <v>97</v>
      </c>
      <c r="B102" s="46"/>
      <c r="C102" s="61" t="s">
        <v>349</v>
      </c>
      <c r="D102" s="61" t="s">
        <v>354</v>
      </c>
      <c r="E102" s="62" t="s">
        <v>372</v>
      </c>
      <c r="F102" s="62" t="s">
        <v>238</v>
      </c>
      <c r="G102" s="63" t="s">
        <v>416</v>
      </c>
      <c r="H102" s="46"/>
      <c r="I102" s="62" t="s">
        <v>106</v>
      </c>
      <c r="J102" s="62" t="s">
        <v>142</v>
      </c>
      <c r="K102" s="62" t="s">
        <v>286</v>
      </c>
      <c r="L102" s="46"/>
      <c r="M102" s="46"/>
      <c r="N102" s="46"/>
      <c r="O102" s="74" t="s">
        <v>573</v>
      </c>
      <c r="P102" s="74" t="s">
        <v>578</v>
      </c>
      <c r="Q102" s="74" t="s">
        <v>579</v>
      </c>
      <c r="R102" s="74" t="s">
        <v>579</v>
      </c>
      <c r="S102" s="62" t="s">
        <v>192</v>
      </c>
      <c r="T102" s="62" t="s">
        <v>524</v>
      </c>
      <c r="U102" s="62" t="s">
        <v>192</v>
      </c>
      <c r="V102" s="62" t="s">
        <v>6</v>
      </c>
      <c r="W102" s="46"/>
      <c r="X102" s="46"/>
      <c r="Y102" s="62" t="s">
        <v>282</v>
      </c>
      <c r="Z102" s="62" t="s">
        <v>14</v>
      </c>
      <c r="AA102" s="62" t="s">
        <v>9</v>
      </c>
      <c r="AB102" s="84">
        <v>1</v>
      </c>
      <c r="AC102" s="79">
        <v>45292</v>
      </c>
      <c r="AD102" s="85">
        <v>45657</v>
      </c>
      <c r="AE102" s="62" t="s">
        <v>273</v>
      </c>
      <c r="AF102" s="62" t="s">
        <v>447</v>
      </c>
      <c r="AG102" s="39"/>
      <c r="AH102" s="62" t="s">
        <v>278</v>
      </c>
      <c r="AI102" s="50">
        <v>0</v>
      </c>
      <c r="AJ102" s="50">
        <v>0</v>
      </c>
      <c r="AK102" s="50">
        <v>0</v>
      </c>
      <c r="AL102" s="51">
        <f t="shared" si="37"/>
        <v>0</v>
      </c>
      <c r="AM102" s="50">
        <v>0</v>
      </c>
      <c r="AN102" s="50">
        <v>0</v>
      </c>
      <c r="AO102" s="50">
        <v>0</v>
      </c>
      <c r="AP102" s="51">
        <f t="shared" si="38"/>
        <v>0</v>
      </c>
      <c r="AQ102" s="50">
        <v>0</v>
      </c>
      <c r="AR102" s="50">
        <v>0</v>
      </c>
      <c r="AS102" s="50">
        <v>0</v>
      </c>
      <c r="AT102" s="51">
        <f t="shared" si="39"/>
        <v>0</v>
      </c>
      <c r="AU102" s="57">
        <v>0.08</v>
      </c>
      <c r="AV102" s="50">
        <v>0</v>
      </c>
      <c r="AW102" s="50">
        <v>1</v>
      </c>
      <c r="AX102" s="56">
        <f t="shared" si="40"/>
        <v>1.08</v>
      </c>
      <c r="AY102" s="41"/>
      <c r="AZ102" s="40"/>
      <c r="BA102" s="40"/>
      <c r="BB102" s="43" t="s">
        <v>452</v>
      </c>
      <c r="BC102" s="40"/>
      <c r="BD102" s="40"/>
      <c r="BE102" s="41"/>
      <c r="BF102" s="41"/>
    </row>
    <row r="103" spans="1:58" ht="90" x14ac:dyDescent="0.25">
      <c r="A103" s="39">
        <v>98</v>
      </c>
      <c r="B103" s="46"/>
      <c r="C103" s="61" t="s">
        <v>349</v>
      </c>
      <c r="D103" s="61" t="s">
        <v>354</v>
      </c>
      <c r="E103" s="62" t="s">
        <v>372</v>
      </c>
      <c r="F103" s="62" t="s">
        <v>238</v>
      </c>
      <c r="G103" s="63" t="s">
        <v>416</v>
      </c>
      <c r="H103" s="46"/>
      <c r="I103" s="62" t="s">
        <v>106</v>
      </c>
      <c r="J103" s="62" t="s">
        <v>142</v>
      </c>
      <c r="K103" s="62" t="s">
        <v>286</v>
      </c>
      <c r="L103" s="46"/>
      <c r="M103" s="46"/>
      <c r="N103" s="46"/>
      <c r="O103" s="74" t="s">
        <v>517</v>
      </c>
      <c r="P103" s="74" t="s">
        <v>576</v>
      </c>
      <c r="Q103" s="74" t="s">
        <v>577</v>
      </c>
      <c r="R103" s="74" t="s">
        <v>559</v>
      </c>
      <c r="S103" s="62" t="s">
        <v>192</v>
      </c>
      <c r="T103" s="62" t="s">
        <v>524</v>
      </c>
      <c r="U103" s="62" t="s">
        <v>192</v>
      </c>
      <c r="V103" s="62" t="s">
        <v>6</v>
      </c>
      <c r="W103" s="46"/>
      <c r="X103" s="46"/>
      <c r="Y103" s="62" t="s">
        <v>282</v>
      </c>
      <c r="Z103" s="62" t="s">
        <v>14</v>
      </c>
      <c r="AA103" s="62" t="s">
        <v>9</v>
      </c>
      <c r="AB103" s="84">
        <v>1</v>
      </c>
      <c r="AC103" s="79">
        <v>45292</v>
      </c>
      <c r="AD103" s="85" t="s">
        <v>580</v>
      </c>
      <c r="AE103" s="62" t="s">
        <v>273</v>
      </c>
      <c r="AF103" s="62" t="s">
        <v>447</v>
      </c>
      <c r="AG103" s="39"/>
      <c r="AH103" s="62" t="s">
        <v>278</v>
      </c>
      <c r="AI103" s="50">
        <v>0</v>
      </c>
      <c r="AJ103" s="50">
        <v>0</v>
      </c>
      <c r="AK103" s="50">
        <v>0</v>
      </c>
      <c r="AL103" s="51">
        <f t="shared" si="37"/>
        <v>0</v>
      </c>
      <c r="AM103" s="50">
        <v>0</v>
      </c>
      <c r="AN103" s="50">
        <v>0</v>
      </c>
      <c r="AO103" s="50">
        <v>0</v>
      </c>
      <c r="AP103" s="51">
        <f t="shared" si="38"/>
        <v>0</v>
      </c>
      <c r="AQ103" s="50">
        <v>0</v>
      </c>
      <c r="AR103" s="50">
        <v>0</v>
      </c>
      <c r="AS103" s="50">
        <v>0</v>
      </c>
      <c r="AT103" s="51">
        <f t="shared" si="39"/>
        <v>0</v>
      </c>
      <c r="AU103" s="57">
        <v>0.08</v>
      </c>
      <c r="AV103" s="50">
        <v>1</v>
      </c>
      <c r="AW103" s="50">
        <v>0</v>
      </c>
      <c r="AX103" s="56">
        <f t="shared" si="40"/>
        <v>1.08</v>
      </c>
      <c r="AY103" s="41"/>
      <c r="AZ103" s="40"/>
      <c r="BA103" s="40"/>
      <c r="BB103" s="43" t="s">
        <v>452</v>
      </c>
      <c r="BC103" s="40"/>
      <c r="BD103" s="40"/>
      <c r="BE103" s="41"/>
      <c r="BF103" s="41"/>
    </row>
    <row r="104" spans="1:58" ht="78.75" x14ac:dyDescent="0.25">
      <c r="A104" s="39">
        <v>99</v>
      </c>
      <c r="B104" s="46"/>
      <c r="C104" s="61" t="s">
        <v>349</v>
      </c>
      <c r="D104" s="61" t="s">
        <v>354</v>
      </c>
      <c r="E104" s="62" t="s">
        <v>372</v>
      </c>
      <c r="F104" s="62" t="s">
        <v>238</v>
      </c>
      <c r="G104" s="63" t="s">
        <v>416</v>
      </c>
      <c r="H104" s="46"/>
      <c r="I104" s="62" t="s">
        <v>106</v>
      </c>
      <c r="J104" s="62" t="s">
        <v>142</v>
      </c>
      <c r="K104" s="62" t="s">
        <v>286</v>
      </c>
      <c r="L104" s="46"/>
      <c r="M104" s="46"/>
      <c r="N104" s="46"/>
      <c r="O104" s="74" t="s">
        <v>518</v>
      </c>
      <c r="P104" s="74" t="s">
        <v>581</v>
      </c>
      <c r="Q104" s="74" t="s">
        <v>582</v>
      </c>
      <c r="R104" s="74" t="s">
        <v>582</v>
      </c>
      <c r="S104" s="62" t="s">
        <v>192</v>
      </c>
      <c r="T104" s="62" t="s">
        <v>524</v>
      </c>
      <c r="U104" s="62" t="s">
        <v>192</v>
      </c>
      <c r="V104" s="62" t="s">
        <v>6</v>
      </c>
      <c r="W104" s="46"/>
      <c r="X104" s="46"/>
      <c r="Y104" s="62" t="s">
        <v>282</v>
      </c>
      <c r="Z104" s="62" t="s">
        <v>14</v>
      </c>
      <c r="AA104" s="62" t="s">
        <v>9</v>
      </c>
      <c r="AB104" s="84">
        <v>1</v>
      </c>
      <c r="AC104" s="79">
        <v>45292</v>
      </c>
      <c r="AD104" s="85">
        <v>45473</v>
      </c>
      <c r="AE104" s="62" t="s">
        <v>273</v>
      </c>
      <c r="AF104" s="62" t="s">
        <v>446</v>
      </c>
      <c r="AG104" s="39"/>
      <c r="AH104" s="62" t="s">
        <v>278</v>
      </c>
      <c r="AI104" s="50">
        <v>0</v>
      </c>
      <c r="AJ104" s="50">
        <v>0</v>
      </c>
      <c r="AK104" s="50">
        <v>0</v>
      </c>
      <c r="AL104" s="51">
        <f t="shared" ref="AL104" si="41">+AI104+AJ104+AK104</f>
        <v>0</v>
      </c>
      <c r="AM104" s="50">
        <v>0</v>
      </c>
      <c r="AN104" s="50">
        <v>0</v>
      </c>
      <c r="AO104" s="50">
        <v>1</v>
      </c>
      <c r="AP104" s="51">
        <f t="shared" ref="AP104" si="42">SUM(AM104:AO104)</f>
        <v>1</v>
      </c>
      <c r="AQ104" s="50">
        <v>0</v>
      </c>
      <c r="AR104" s="50">
        <v>0</v>
      </c>
      <c r="AS104" s="50">
        <v>0</v>
      </c>
      <c r="AT104" s="51">
        <f t="shared" ref="AT104" si="43">SUM(AQ104:AS104)</f>
        <v>0</v>
      </c>
      <c r="AU104" s="57">
        <v>0.08</v>
      </c>
      <c r="AV104" s="50">
        <v>1</v>
      </c>
      <c r="AW104" s="50">
        <v>0</v>
      </c>
      <c r="AX104" s="56">
        <f t="shared" ref="AX104" si="44">SUM(AU104:AW104)</f>
        <v>1.08</v>
      </c>
      <c r="AY104" s="41"/>
      <c r="AZ104" s="40"/>
      <c r="BA104" s="40"/>
      <c r="BB104" s="43" t="s">
        <v>452</v>
      </c>
      <c r="BC104" s="40"/>
      <c r="BD104" s="40"/>
      <c r="BE104" s="41"/>
      <c r="BF104" s="41"/>
    </row>
    <row r="105" spans="1:58" x14ac:dyDescent="0.25">
      <c r="N105" s="65"/>
      <c r="O105" s="66"/>
    </row>
    <row r="106" spans="1:58" x14ac:dyDescent="0.25">
      <c r="N106" s="65"/>
      <c r="O106" s="66"/>
    </row>
    <row r="107" spans="1:58" x14ac:dyDescent="0.25">
      <c r="N107" s="65"/>
      <c r="O107" s="66"/>
    </row>
    <row r="108" spans="1:58" x14ac:dyDescent="0.25">
      <c r="N108" s="65"/>
      <c r="O108" s="66"/>
    </row>
    <row r="109" spans="1:58" x14ac:dyDescent="0.25">
      <c r="N109" s="65"/>
      <c r="O109" s="66"/>
    </row>
    <row r="110" spans="1:58" x14ac:dyDescent="0.25">
      <c r="N110" s="65"/>
      <c r="O110" s="66"/>
    </row>
    <row r="111" spans="1:58" x14ac:dyDescent="0.25">
      <c r="N111" s="65"/>
      <c r="O111" s="66"/>
    </row>
    <row r="112" spans="1:58" x14ac:dyDescent="0.25">
      <c r="N112" s="65"/>
      <c r="O112" s="66"/>
    </row>
    <row r="113" spans="14:15" x14ac:dyDescent="0.25">
      <c r="N113" s="65"/>
      <c r="O113" s="66"/>
    </row>
    <row r="114" spans="14:15" x14ac:dyDescent="0.25">
      <c r="N114" s="65"/>
      <c r="O114" s="66"/>
    </row>
    <row r="115" spans="14:15" x14ac:dyDescent="0.25">
      <c r="N115" s="65"/>
      <c r="O115" s="66"/>
    </row>
    <row r="116" spans="14:15" x14ac:dyDescent="0.25">
      <c r="N116" s="65"/>
      <c r="O116" s="66"/>
    </row>
    <row r="117" spans="14:15" x14ac:dyDescent="0.25">
      <c r="N117" s="65"/>
      <c r="O117" s="66"/>
    </row>
    <row r="118" spans="14:15" x14ac:dyDescent="0.25">
      <c r="N118" s="67"/>
      <c r="O118" s="68"/>
    </row>
    <row r="119" spans="14:15" x14ac:dyDescent="0.25">
      <c r="N119" s="67"/>
      <c r="O119" s="68"/>
    </row>
    <row r="120" spans="14:15" x14ac:dyDescent="0.25">
      <c r="N120" s="67"/>
      <c r="O120" s="68"/>
    </row>
    <row r="121" spans="14:15" x14ac:dyDescent="0.25">
      <c r="N121" s="67"/>
      <c r="O121" s="68"/>
    </row>
    <row r="122" spans="14:15" x14ac:dyDescent="0.25">
      <c r="N122" s="67"/>
      <c r="O122" s="68"/>
    </row>
    <row r="123" spans="14:15" x14ac:dyDescent="0.25">
      <c r="N123" s="67"/>
      <c r="O123" s="68"/>
    </row>
    <row r="124" spans="14:15" x14ac:dyDescent="0.25">
      <c r="N124" s="67"/>
      <c r="O124" s="68"/>
    </row>
    <row r="125" spans="14:15" x14ac:dyDescent="0.25">
      <c r="N125" s="67"/>
      <c r="O125" s="68"/>
    </row>
    <row r="126" spans="14:15" x14ac:dyDescent="0.25">
      <c r="N126" s="67"/>
      <c r="O126" s="68"/>
    </row>
    <row r="127" spans="14:15" x14ac:dyDescent="0.25">
      <c r="N127" s="67"/>
      <c r="O127" s="68"/>
    </row>
    <row r="128" spans="14:15" x14ac:dyDescent="0.25">
      <c r="N128" s="67"/>
      <c r="O128" s="68"/>
    </row>
    <row r="129" spans="14:15" x14ac:dyDescent="0.25">
      <c r="N129" s="67"/>
      <c r="O129" s="68"/>
    </row>
    <row r="130" spans="14:15" x14ac:dyDescent="0.25">
      <c r="N130" s="67"/>
      <c r="O130" s="68"/>
    </row>
    <row r="131" spans="14:15" x14ac:dyDescent="0.25">
      <c r="N131" s="67"/>
      <c r="O131" s="68"/>
    </row>
    <row r="132" spans="14:15" x14ac:dyDescent="0.25">
      <c r="N132" s="67"/>
      <c r="O132" s="68"/>
    </row>
    <row r="133" spans="14:15" x14ac:dyDescent="0.25">
      <c r="N133" s="67"/>
      <c r="O133" s="68"/>
    </row>
    <row r="134" spans="14:15" x14ac:dyDescent="0.25">
      <c r="N134" s="67"/>
      <c r="O134" s="68"/>
    </row>
    <row r="135" spans="14:15" x14ac:dyDescent="0.25">
      <c r="N135" s="67"/>
      <c r="O135" s="68"/>
    </row>
    <row r="136" spans="14:15" x14ac:dyDescent="0.25">
      <c r="N136" s="67"/>
      <c r="O136" s="68"/>
    </row>
    <row r="137" spans="14:15" x14ac:dyDescent="0.25">
      <c r="N137" s="67"/>
      <c r="O137" s="68"/>
    </row>
    <row r="138" spans="14:15" x14ac:dyDescent="0.25">
      <c r="N138" s="67"/>
      <c r="O138" s="68"/>
    </row>
    <row r="139" spans="14:15" x14ac:dyDescent="0.25">
      <c r="N139" s="67"/>
      <c r="O139" s="68"/>
    </row>
    <row r="140" spans="14:15" x14ac:dyDescent="0.25">
      <c r="N140" s="67"/>
      <c r="O140" s="68"/>
    </row>
    <row r="141" spans="14:15" x14ac:dyDescent="0.25">
      <c r="N141" s="67"/>
      <c r="O141" s="68"/>
    </row>
    <row r="142" spans="14:15" x14ac:dyDescent="0.25">
      <c r="N142" s="67"/>
      <c r="O142" s="68"/>
    </row>
    <row r="143" spans="14:15" x14ac:dyDescent="0.25">
      <c r="N143" s="67"/>
      <c r="O143" s="68"/>
    </row>
    <row r="144" spans="14:15" x14ac:dyDescent="0.25">
      <c r="N144" s="67"/>
      <c r="O144" s="68"/>
    </row>
    <row r="145" spans="14:15" x14ac:dyDescent="0.25">
      <c r="N145" s="67"/>
      <c r="O145" s="68"/>
    </row>
    <row r="146" spans="14:15" x14ac:dyDescent="0.25">
      <c r="N146" s="67"/>
      <c r="O146" s="68"/>
    </row>
    <row r="147" spans="14:15" x14ac:dyDescent="0.25">
      <c r="N147" s="67"/>
      <c r="O147" s="68"/>
    </row>
    <row r="148" spans="14:15" x14ac:dyDescent="0.25">
      <c r="N148" s="67"/>
      <c r="O148" s="68"/>
    </row>
    <row r="149" spans="14:15" x14ac:dyDescent="0.25">
      <c r="N149" s="67"/>
      <c r="O149" s="68"/>
    </row>
    <row r="150" spans="14:15" x14ac:dyDescent="0.25">
      <c r="N150" s="67"/>
      <c r="O150" s="68"/>
    </row>
    <row r="151" spans="14:15" x14ac:dyDescent="0.25">
      <c r="N151" s="67"/>
      <c r="O151" s="68"/>
    </row>
    <row r="152" spans="14:15" x14ac:dyDescent="0.25">
      <c r="N152" s="67"/>
      <c r="O152" s="68"/>
    </row>
    <row r="153" spans="14:15" x14ac:dyDescent="0.25">
      <c r="N153" s="67"/>
      <c r="O153" s="68"/>
    </row>
    <row r="154" spans="14:15" x14ac:dyDescent="0.25">
      <c r="N154" s="67"/>
      <c r="O154" s="68"/>
    </row>
    <row r="155" spans="14:15" x14ac:dyDescent="0.25">
      <c r="N155" s="67"/>
      <c r="O155" s="68"/>
    </row>
    <row r="156" spans="14:15" x14ac:dyDescent="0.25">
      <c r="N156" s="67"/>
      <c r="O156" s="68"/>
    </row>
    <row r="157" spans="14:15" x14ac:dyDescent="0.25">
      <c r="N157" s="67"/>
      <c r="O157" s="68"/>
    </row>
    <row r="158" spans="14:15" x14ac:dyDescent="0.25">
      <c r="N158" s="67"/>
      <c r="O158" s="68"/>
    </row>
    <row r="159" spans="14:15" x14ac:dyDescent="0.25">
      <c r="N159" s="67"/>
      <c r="O159" s="68"/>
    </row>
    <row r="160" spans="14:15" x14ac:dyDescent="0.25">
      <c r="N160" s="67"/>
      <c r="O160" s="68"/>
    </row>
    <row r="161" spans="14:15" x14ac:dyDescent="0.25">
      <c r="N161" s="67"/>
      <c r="O161" s="68"/>
    </row>
    <row r="162" spans="14:15" x14ac:dyDescent="0.25">
      <c r="N162" s="67"/>
      <c r="O162" s="68"/>
    </row>
    <row r="163" spans="14:15" x14ac:dyDescent="0.25">
      <c r="N163" s="67"/>
      <c r="O163" s="68"/>
    </row>
    <row r="164" spans="14:15" x14ac:dyDescent="0.25">
      <c r="N164" s="67"/>
      <c r="O164" s="68"/>
    </row>
    <row r="165" spans="14:15" x14ac:dyDescent="0.25">
      <c r="N165" s="67"/>
      <c r="O165" s="68"/>
    </row>
    <row r="166" spans="14:15" x14ac:dyDescent="0.25">
      <c r="N166" s="67"/>
      <c r="O166" s="68"/>
    </row>
    <row r="167" spans="14:15" x14ac:dyDescent="0.25">
      <c r="N167" s="67"/>
      <c r="O167" s="68"/>
    </row>
    <row r="168" spans="14:15" x14ac:dyDescent="0.25">
      <c r="N168" s="67"/>
      <c r="O168" s="68"/>
    </row>
    <row r="169" spans="14:15" x14ac:dyDescent="0.25">
      <c r="N169" s="67"/>
      <c r="O169" s="68"/>
    </row>
    <row r="170" spans="14:15" x14ac:dyDescent="0.25">
      <c r="N170" s="67"/>
      <c r="O170" s="68"/>
    </row>
    <row r="171" spans="14:15" x14ac:dyDescent="0.25">
      <c r="N171" s="67"/>
      <c r="O171" s="68"/>
    </row>
    <row r="172" spans="14:15" x14ac:dyDescent="0.25">
      <c r="N172" s="67"/>
      <c r="O172" s="68"/>
    </row>
    <row r="173" spans="14:15" x14ac:dyDescent="0.25">
      <c r="N173" s="67"/>
      <c r="O173" s="68"/>
    </row>
    <row r="174" spans="14:15" x14ac:dyDescent="0.25">
      <c r="N174" s="67"/>
      <c r="O174" s="68"/>
    </row>
    <row r="175" spans="14:15" x14ac:dyDescent="0.25">
      <c r="N175" s="67"/>
      <c r="O175" s="68"/>
    </row>
    <row r="176" spans="14:15" x14ac:dyDescent="0.25">
      <c r="N176" s="67"/>
      <c r="O176" s="68"/>
    </row>
    <row r="177" spans="14:15" x14ac:dyDescent="0.25">
      <c r="N177" s="67"/>
      <c r="O177" s="68"/>
    </row>
    <row r="178" spans="14:15" x14ac:dyDescent="0.25">
      <c r="N178" s="67"/>
      <c r="O178" s="68"/>
    </row>
    <row r="179" spans="14:15" x14ac:dyDescent="0.25">
      <c r="N179" s="67"/>
      <c r="O179" s="68"/>
    </row>
    <row r="180" spans="14:15" x14ac:dyDescent="0.25">
      <c r="N180" s="67"/>
      <c r="O180" s="68"/>
    </row>
    <row r="181" spans="14:15" x14ac:dyDescent="0.25">
      <c r="N181" s="67"/>
      <c r="O181" s="68"/>
    </row>
    <row r="182" spans="14:15" x14ac:dyDescent="0.25">
      <c r="N182" s="67"/>
      <c r="O182" s="68"/>
    </row>
    <row r="183" spans="14:15" x14ac:dyDescent="0.25">
      <c r="N183" s="67"/>
      <c r="O183" s="68"/>
    </row>
    <row r="184" spans="14:15" x14ac:dyDescent="0.25">
      <c r="N184" s="67"/>
      <c r="O184" s="68"/>
    </row>
    <row r="185" spans="14:15" x14ac:dyDescent="0.25">
      <c r="N185" s="67"/>
      <c r="O185" s="68"/>
    </row>
    <row r="186" spans="14:15" x14ac:dyDescent="0.25">
      <c r="N186" s="67"/>
      <c r="O186" s="68"/>
    </row>
    <row r="187" spans="14:15" x14ac:dyDescent="0.25">
      <c r="N187" s="67"/>
      <c r="O187" s="68"/>
    </row>
    <row r="188" spans="14:15" x14ac:dyDescent="0.25">
      <c r="N188" s="67"/>
      <c r="O188" s="68"/>
    </row>
    <row r="189" spans="14:15" x14ac:dyDescent="0.25">
      <c r="N189" s="67"/>
      <c r="O189" s="68"/>
    </row>
    <row r="190" spans="14:15" x14ac:dyDescent="0.25">
      <c r="N190" s="67"/>
      <c r="O190" s="68"/>
    </row>
    <row r="191" spans="14:15" x14ac:dyDescent="0.25">
      <c r="N191" s="67"/>
      <c r="O191" s="68"/>
    </row>
    <row r="192" spans="14:15" x14ac:dyDescent="0.25">
      <c r="N192" s="67"/>
      <c r="O192" s="68"/>
    </row>
    <row r="193" spans="14:15" x14ac:dyDescent="0.25">
      <c r="N193" s="67"/>
      <c r="O193" s="68"/>
    </row>
    <row r="194" spans="14:15" x14ac:dyDescent="0.25">
      <c r="N194" s="67"/>
      <c r="O194" s="68"/>
    </row>
    <row r="195" spans="14:15" x14ac:dyDescent="0.25">
      <c r="N195" s="67"/>
      <c r="O195" s="68"/>
    </row>
    <row r="196" spans="14:15" x14ac:dyDescent="0.25">
      <c r="N196" s="67"/>
      <c r="O196" s="68"/>
    </row>
    <row r="197" spans="14:15" x14ac:dyDescent="0.25">
      <c r="N197" s="67"/>
      <c r="O197" s="68"/>
    </row>
    <row r="198" spans="14:15" x14ac:dyDescent="0.25">
      <c r="N198" s="67"/>
      <c r="O198" s="68"/>
    </row>
    <row r="199" spans="14:15" x14ac:dyDescent="0.25">
      <c r="N199" s="67"/>
      <c r="O199" s="68"/>
    </row>
    <row r="200" spans="14:15" x14ac:dyDescent="0.25">
      <c r="N200" s="67"/>
      <c r="O200" s="68"/>
    </row>
    <row r="201" spans="14:15" x14ac:dyDescent="0.25">
      <c r="N201" s="67"/>
      <c r="O201" s="68"/>
    </row>
    <row r="202" spans="14:15" x14ac:dyDescent="0.25">
      <c r="N202" s="67"/>
      <c r="O202" s="68"/>
    </row>
    <row r="203" spans="14:15" x14ac:dyDescent="0.25">
      <c r="N203" s="67"/>
      <c r="O203" s="68"/>
    </row>
    <row r="204" spans="14:15" x14ac:dyDescent="0.25">
      <c r="N204" s="67"/>
      <c r="O204" s="68"/>
    </row>
    <row r="205" spans="14:15" x14ac:dyDescent="0.25">
      <c r="N205" s="67"/>
      <c r="O205" s="68"/>
    </row>
    <row r="206" spans="14:15" x14ac:dyDescent="0.25">
      <c r="N206" s="67"/>
      <c r="O206" s="68"/>
    </row>
    <row r="207" spans="14:15" x14ac:dyDescent="0.25">
      <c r="N207" s="67"/>
      <c r="O207" s="68"/>
    </row>
    <row r="208" spans="14:15" x14ac:dyDescent="0.25">
      <c r="N208" s="67"/>
      <c r="O208" s="68"/>
    </row>
    <row r="209" spans="14:15" x14ac:dyDescent="0.25">
      <c r="N209" s="67"/>
      <c r="O209" s="68"/>
    </row>
    <row r="210" spans="14:15" x14ac:dyDescent="0.25">
      <c r="N210" s="67"/>
      <c r="O210" s="68"/>
    </row>
    <row r="211" spans="14:15" x14ac:dyDescent="0.25">
      <c r="N211" s="67"/>
      <c r="O211" s="68"/>
    </row>
    <row r="212" spans="14:15" x14ac:dyDescent="0.25">
      <c r="N212" s="67"/>
      <c r="O212" s="68"/>
    </row>
    <row r="213" spans="14:15" x14ac:dyDescent="0.25">
      <c r="N213" s="67"/>
      <c r="O213" s="68"/>
    </row>
    <row r="214" spans="14:15" x14ac:dyDescent="0.25">
      <c r="N214" s="67"/>
      <c r="O214" s="68"/>
    </row>
    <row r="215" spans="14:15" x14ac:dyDescent="0.25">
      <c r="N215" s="67"/>
      <c r="O215" s="68"/>
    </row>
    <row r="216" spans="14:15" x14ac:dyDescent="0.25">
      <c r="N216" s="67"/>
      <c r="O216" s="68"/>
    </row>
    <row r="217" spans="14:15" x14ac:dyDescent="0.25">
      <c r="N217" s="67"/>
      <c r="O217" s="68"/>
    </row>
    <row r="218" spans="14:15" x14ac:dyDescent="0.25">
      <c r="N218" s="67"/>
      <c r="O218" s="68"/>
    </row>
    <row r="219" spans="14:15" x14ac:dyDescent="0.25">
      <c r="N219" s="67"/>
      <c r="O219" s="68"/>
    </row>
    <row r="220" spans="14:15" x14ac:dyDescent="0.25">
      <c r="N220" s="67"/>
      <c r="O220" s="68"/>
    </row>
    <row r="221" spans="14:15" x14ac:dyDescent="0.25">
      <c r="N221" s="67"/>
      <c r="O221" s="68"/>
    </row>
    <row r="222" spans="14:15" x14ac:dyDescent="0.25">
      <c r="N222" s="67"/>
      <c r="O222" s="68"/>
    </row>
    <row r="223" spans="14:15" x14ac:dyDescent="0.25">
      <c r="N223" s="67"/>
      <c r="O223" s="68"/>
    </row>
    <row r="224" spans="14:15" x14ac:dyDescent="0.25">
      <c r="N224" s="67"/>
      <c r="O224" s="68"/>
    </row>
    <row r="225" spans="14:15" x14ac:dyDescent="0.25">
      <c r="N225" s="67"/>
      <c r="O225" s="68"/>
    </row>
    <row r="226" spans="14:15" x14ac:dyDescent="0.25">
      <c r="N226" s="67"/>
      <c r="O226" s="68"/>
    </row>
    <row r="227" spans="14:15" x14ac:dyDescent="0.25">
      <c r="N227" s="67"/>
      <c r="O227" s="68"/>
    </row>
    <row r="228" spans="14:15" x14ac:dyDescent="0.25">
      <c r="N228" s="67"/>
      <c r="O228" s="68"/>
    </row>
    <row r="229" spans="14:15" x14ac:dyDescent="0.25">
      <c r="N229" s="67"/>
      <c r="O229" s="68"/>
    </row>
    <row r="230" spans="14:15" x14ac:dyDescent="0.25">
      <c r="N230" s="67"/>
      <c r="O230" s="68"/>
    </row>
    <row r="231" spans="14:15" x14ac:dyDescent="0.25">
      <c r="N231" s="65"/>
      <c r="O231" s="66"/>
    </row>
    <row r="232" spans="14:15" x14ac:dyDescent="0.25">
      <c r="N232" s="65"/>
      <c r="O232" s="66"/>
    </row>
    <row r="233" spans="14:15" x14ac:dyDescent="0.25">
      <c r="N233" s="65"/>
      <c r="O233" s="66"/>
    </row>
    <row r="234" spans="14:15" x14ac:dyDescent="0.25">
      <c r="N234" s="65"/>
      <c r="O234" s="66"/>
    </row>
    <row r="235" spans="14:15" x14ac:dyDescent="0.25">
      <c r="N235" s="65"/>
      <c r="O235" s="66"/>
    </row>
    <row r="236" spans="14:15" x14ac:dyDescent="0.25">
      <c r="N236" s="65"/>
      <c r="O236" s="66"/>
    </row>
    <row r="237" spans="14:15" x14ac:dyDescent="0.25">
      <c r="N237" s="65"/>
      <c r="O237" s="66"/>
    </row>
    <row r="238" spans="14:15" x14ac:dyDescent="0.25">
      <c r="N238" s="65"/>
      <c r="O238" s="66"/>
    </row>
    <row r="239" spans="14:15" x14ac:dyDescent="0.25">
      <c r="N239" s="65"/>
      <c r="O239" s="66"/>
    </row>
    <row r="240" spans="14:15" x14ac:dyDescent="0.25">
      <c r="N240" s="65"/>
      <c r="O240" s="66"/>
    </row>
    <row r="241" spans="14:15" x14ac:dyDescent="0.25">
      <c r="N241" s="65"/>
      <c r="O241" s="66"/>
    </row>
    <row r="242" spans="14:15" x14ac:dyDescent="0.25">
      <c r="N242" s="65"/>
      <c r="O242" s="66"/>
    </row>
    <row r="243" spans="14:15" x14ac:dyDescent="0.25">
      <c r="N243" s="65"/>
      <c r="O243" s="66"/>
    </row>
    <row r="244" spans="14:15" x14ac:dyDescent="0.25">
      <c r="N244" s="65"/>
      <c r="O244" s="66"/>
    </row>
    <row r="245" spans="14:15" x14ac:dyDescent="0.25">
      <c r="N245" s="65"/>
      <c r="O245" s="66"/>
    </row>
    <row r="246" spans="14:15" x14ac:dyDescent="0.25">
      <c r="N246" s="65"/>
      <c r="O246" s="66"/>
    </row>
    <row r="247" spans="14:15" x14ac:dyDescent="0.25">
      <c r="N247" s="65"/>
      <c r="O247" s="66"/>
    </row>
    <row r="248" spans="14:15" x14ac:dyDescent="0.25">
      <c r="N248" s="65"/>
      <c r="O248" s="66"/>
    </row>
    <row r="249" spans="14:15" x14ac:dyDescent="0.25">
      <c r="N249" s="65"/>
      <c r="O249" s="66"/>
    </row>
    <row r="250" spans="14:15" x14ac:dyDescent="0.25">
      <c r="N250" s="65"/>
      <c r="O250" s="66"/>
    </row>
    <row r="251" spans="14:15" x14ac:dyDescent="0.25">
      <c r="N251" s="65"/>
      <c r="O251" s="66"/>
    </row>
    <row r="252" spans="14:15" x14ac:dyDescent="0.25">
      <c r="N252" s="65"/>
      <c r="O252" s="66"/>
    </row>
    <row r="253" spans="14:15" x14ac:dyDescent="0.25">
      <c r="N253" s="65"/>
      <c r="O253" s="66"/>
    </row>
    <row r="254" spans="14:15" x14ac:dyDescent="0.25">
      <c r="N254" s="65"/>
      <c r="O254" s="66"/>
    </row>
    <row r="255" spans="14:15" x14ac:dyDescent="0.25">
      <c r="N255" s="65"/>
      <c r="O255" s="66"/>
    </row>
    <row r="256" spans="14:15" x14ac:dyDescent="0.25">
      <c r="N256" s="65"/>
      <c r="O256" s="66"/>
    </row>
    <row r="257" spans="14:15" x14ac:dyDescent="0.25">
      <c r="N257" s="65"/>
      <c r="O257" s="66"/>
    </row>
    <row r="258" spans="14:15" x14ac:dyDescent="0.25">
      <c r="N258" s="65"/>
      <c r="O258" s="66"/>
    </row>
    <row r="259" spans="14:15" x14ac:dyDescent="0.25">
      <c r="N259" s="65"/>
      <c r="O259" s="66"/>
    </row>
    <row r="260" spans="14:15" x14ac:dyDescent="0.25">
      <c r="N260" s="65"/>
      <c r="O260" s="66"/>
    </row>
    <row r="261" spans="14:15" x14ac:dyDescent="0.25">
      <c r="N261" s="65"/>
      <c r="O261" s="66"/>
    </row>
    <row r="262" spans="14:15" x14ac:dyDescent="0.25">
      <c r="N262" s="65"/>
      <c r="O262" s="66"/>
    </row>
    <row r="263" spans="14:15" x14ac:dyDescent="0.25">
      <c r="N263" s="65"/>
      <c r="O263" s="66"/>
    </row>
    <row r="264" spans="14:15" x14ac:dyDescent="0.25">
      <c r="N264" s="67"/>
      <c r="O264" s="68"/>
    </row>
    <row r="265" spans="14:15" x14ac:dyDescent="0.25">
      <c r="N265" s="67"/>
      <c r="O265" s="68"/>
    </row>
    <row r="266" spans="14:15" x14ac:dyDescent="0.25">
      <c r="N266" s="67"/>
      <c r="O266" s="68"/>
    </row>
    <row r="267" spans="14:15" x14ac:dyDescent="0.25">
      <c r="N267" s="67"/>
      <c r="O267" s="68"/>
    </row>
    <row r="268" spans="14:15" x14ac:dyDescent="0.25">
      <c r="N268" s="67"/>
      <c r="O268" s="68"/>
    </row>
    <row r="269" spans="14:15" x14ac:dyDescent="0.25">
      <c r="N269" s="67"/>
      <c r="O269" s="68"/>
    </row>
    <row r="270" spans="14:15" x14ac:dyDescent="0.25">
      <c r="N270" s="67"/>
      <c r="O270" s="68"/>
    </row>
    <row r="271" spans="14:15" x14ac:dyDescent="0.25">
      <c r="N271" s="67"/>
      <c r="O271" s="68"/>
    </row>
    <row r="272" spans="14:15" x14ac:dyDescent="0.25">
      <c r="N272" s="67"/>
      <c r="O272" s="68"/>
    </row>
    <row r="273" spans="14:15" x14ac:dyDescent="0.25">
      <c r="N273" s="67"/>
      <c r="O273" s="68"/>
    </row>
    <row r="274" spans="14:15" x14ac:dyDescent="0.25">
      <c r="N274" s="67"/>
      <c r="O274" s="68"/>
    </row>
    <row r="275" spans="14:15" x14ac:dyDescent="0.25">
      <c r="N275" s="67"/>
      <c r="O275" s="68"/>
    </row>
    <row r="276" spans="14:15" x14ac:dyDescent="0.25">
      <c r="N276" s="67"/>
      <c r="O276" s="68"/>
    </row>
    <row r="277" spans="14:15" x14ac:dyDescent="0.25">
      <c r="N277" s="67"/>
      <c r="O277" s="68"/>
    </row>
    <row r="278" spans="14:15" x14ac:dyDescent="0.25">
      <c r="N278" s="67"/>
      <c r="O278" s="68"/>
    </row>
    <row r="279" spans="14:15" x14ac:dyDescent="0.25">
      <c r="N279" s="67"/>
      <c r="O279" s="68"/>
    </row>
    <row r="280" spans="14:15" x14ac:dyDescent="0.25">
      <c r="N280" s="67"/>
      <c r="O280" s="68"/>
    </row>
    <row r="281" spans="14:15" x14ac:dyDescent="0.25">
      <c r="N281" s="67"/>
      <c r="O281" s="68"/>
    </row>
    <row r="282" spans="14:15" x14ac:dyDescent="0.25">
      <c r="N282" s="67"/>
      <c r="O282" s="68"/>
    </row>
    <row r="283" spans="14:15" x14ac:dyDescent="0.25">
      <c r="N283" s="67"/>
      <c r="O283" s="68"/>
    </row>
    <row r="284" spans="14:15" x14ac:dyDescent="0.25">
      <c r="N284" s="67"/>
      <c r="O284" s="68"/>
    </row>
    <row r="285" spans="14:15" x14ac:dyDescent="0.25">
      <c r="N285" s="67"/>
      <c r="O285" s="68"/>
    </row>
    <row r="286" spans="14:15" x14ac:dyDescent="0.25">
      <c r="N286" s="67"/>
      <c r="O286" s="68"/>
    </row>
    <row r="287" spans="14:15" x14ac:dyDescent="0.25">
      <c r="N287" s="67"/>
      <c r="O287" s="68"/>
    </row>
    <row r="288" spans="14:15" x14ac:dyDescent="0.25">
      <c r="N288" s="67"/>
      <c r="O288" s="68"/>
    </row>
    <row r="289" spans="14:15" x14ac:dyDescent="0.25">
      <c r="N289" s="67"/>
      <c r="O289" s="68"/>
    </row>
    <row r="290" spans="14:15" x14ac:dyDescent="0.25">
      <c r="N290" s="67"/>
      <c r="O290" s="68"/>
    </row>
    <row r="291" spans="14:15" x14ac:dyDescent="0.25">
      <c r="N291" s="67"/>
      <c r="O291" s="68"/>
    </row>
    <row r="292" spans="14:15" x14ac:dyDescent="0.25">
      <c r="N292" s="67"/>
      <c r="O292" s="68"/>
    </row>
    <row r="293" spans="14:15" x14ac:dyDescent="0.25">
      <c r="N293" s="67"/>
      <c r="O293" s="68"/>
    </row>
    <row r="294" spans="14:15" x14ac:dyDescent="0.25">
      <c r="N294" s="67"/>
      <c r="O294" s="68"/>
    </row>
    <row r="295" spans="14:15" x14ac:dyDescent="0.25">
      <c r="N295" s="67"/>
      <c r="O295" s="68"/>
    </row>
    <row r="296" spans="14:15" x14ac:dyDescent="0.25">
      <c r="N296" s="67"/>
      <c r="O296" s="68"/>
    </row>
    <row r="297" spans="14:15" x14ac:dyDescent="0.25">
      <c r="N297" s="67"/>
      <c r="O297" s="68"/>
    </row>
    <row r="298" spans="14:15" x14ac:dyDescent="0.25">
      <c r="N298" s="67"/>
      <c r="O298" s="68"/>
    </row>
    <row r="299" spans="14:15" x14ac:dyDescent="0.25">
      <c r="N299" s="67"/>
      <c r="O299" s="68"/>
    </row>
    <row r="300" spans="14:15" x14ac:dyDescent="0.25">
      <c r="N300" s="67"/>
      <c r="O300" s="68"/>
    </row>
    <row r="301" spans="14:15" x14ac:dyDescent="0.25">
      <c r="N301" s="67"/>
      <c r="O301" s="68"/>
    </row>
    <row r="302" spans="14:15" x14ac:dyDescent="0.25">
      <c r="N302" s="67"/>
      <c r="O302" s="68"/>
    </row>
    <row r="303" spans="14:15" x14ac:dyDescent="0.25">
      <c r="N303" s="67"/>
      <c r="O303" s="68"/>
    </row>
    <row r="304" spans="14:15" x14ac:dyDescent="0.25">
      <c r="N304" s="67"/>
      <c r="O304" s="68"/>
    </row>
    <row r="305" spans="14:15" x14ac:dyDescent="0.25">
      <c r="N305" s="67"/>
      <c r="O305" s="68"/>
    </row>
    <row r="306" spans="14:15" x14ac:dyDescent="0.25">
      <c r="N306" s="67"/>
      <c r="O306" s="68"/>
    </row>
    <row r="307" spans="14:15" x14ac:dyDescent="0.25">
      <c r="N307" s="67"/>
      <c r="O307" s="68"/>
    </row>
    <row r="308" spans="14:15" x14ac:dyDescent="0.25">
      <c r="N308" s="67"/>
      <c r="O308" s="68"/>
    </row>
    <row r="309" spans="14:15" x14ac:dyDescent="0.25">
      <c r="N309" s="67"/>
      <c r="O309" s="68"/>
    </row>
    <row r="310" spans="14:15" x14ac:dyDescent="0.25">
      <c r="N310" s="67"/>
      <c r="O310" s="68"/>
    </row>
    <row r="311" spans="14:15" x14ac:dyDescent="0.25">
      <c r="N311" s="67"/>
      <c r="O311" s="68"/>
    </row>
    <row r="312" spans="14:15" x14ac:dyDescent="0.25">
      <c r="N312" s="67"/>
      <c r="O312" s="68"/>
    </row>
    <row r="313" spans="14:15" x14ac:dyDescent="0.25">
      <c r="N313" s="67"/>
      <c r="O313" s="68"/>
    </row>
    <row r="314" spans="14:15" x14ac:dyDescent="0.25">
      <c r="N314" s="67"/>
      <c r="O314" s="68"/>
    </row>
    <row r="315" spans="14:15" x14ac:dyDescent="0.25">
      <c r="N315" s="67"/>
      <c r="O315" s="68"/>
    </row>
    <row r="316" spans="14:15" x14ac:dyDescent="0.25">
      <c r="N316" s="67"/>
      <c r="O316" s="68"/>
    </row>
    <row r="317" spans="14:15" x14ac:dyDescent="0.25">
      <c r="N317" s="67"/>
      <c r="O317" s="68"/>
    </row>
    <row r="318" spans="14:15" x14ac:dyDescent="0.25">
      <c r="N318" s="67"/>
      <c r="O318" s="68"/>
    </row>
    <row r="319" spans="14:15" x14ac:dyDescent="0.25">
      <c r="N319" s="67"/>
      <c r="O319" s="68"/>
    </row>
    <row r="320" spans="14:15" x14ac:dyDescent="0.25">
      <c r="N320" s="67"/>
      <c r="O320" s="68"/>
    </row>
    <row r="321" spans="14:15" x14ac:dyDescent="0.25">
      <c r="N321" s="67"/>
      <c r="O321" s="68"/>
    </row>
    <row r="322" spans="14:15" x14ac:dyDescent="0.25">
      <c r="N322" s="67"/>
      <c r="O322" s="68"/>
    </row>
    <row r="323" spans="14:15" x14ac:dyDescent="0.25">
      <c r="N323" s="67"/>
      <c r="O323" s="68"/>
    </row>
    <row r="324" spans="14:15" x14ac:dyDescent="0.25">
      <c r="N324" s="67"/>
      <c r="O324" s="68"/>
    </row>
    <row r="325" spans="14:15" x14ac:dyDescent="0.25">
      <c r="N325" s="67"/>
      <c r="O325" s="68"/>
    </row>
    <row r="326" spans="14:15" x14ac:dyDescent="0.25">
      <c r="N326" s="67"/>
      <c r="O326" s="68"/>
    </row>
    <row r="327" spans="14:15" x14ac:dyDescent="0.25">
      <c r="N327" s="67"/>
      <c r="O327" s="68"/>
    </row>
    <row r="328" spans="14:15" x14ac:dyDescent="0.25">
      <c r="N328" s="67"/>
      <c r="O328" s="68"/>
    </row>
    <row r="329" spans="14:15" x14ac:dyDescent="0.25">
      <c r="N329" s="67"/>
      <c r="O329" s="68"/>
    </row>
    <row r="330" spans="14:15" x14ac:dyDescent="0.25">
      <c r="N330" s="67"/>
      <c r="O330" s="68"/>
    </row>
    <row r="331" spans="14:15" x14ac:dyDescent="0.25">
      <c r="N331" s="67"/>
      <c r="O331" s="68"/>
    </row>
    <row r="332" spans="14:15" x14ac:dyDescent="0.25">
      <c r="N332" s="67"/>
      <c r="O332" s="68"/>
    </row>
    <row r="333" spans="14:15" x14ac:dyDescent="0.25">
      <c r="N333" s="67"/>
      <c r="O333" s="68"/>
    </row>
    <row r="334" spans="14:15" x14ac:dyDescent="0.25">
      <c r="N334" s="67"/>
      <c r="O334" s="68"/>
    </row>
    <row r="335" spans="14:15" x14ac:dyDescent="0.25">
      <c r="N335" s="67"/>
      <c r="O335" s="68"/>
    </row>
    <row r="336" spans="14:15" x14ac:dyDescent="0.25">
      <c r="N336" s="67"/>
      <c r="O336" s="68"/>
    </row>
    <row r="337" spans="14:15" x14ac:dyDescent="0.25">
      <c r="N337" s="67"/>
      <c r="O337" s="68"/>
    </row>
    <row r="338" spans="14:15" x14ac:dyDescent="0.25">
      <c r="N338" s="67"/>
      <c r="O338" s="68"/>
    </row>
    <row r="339" spans="14:15" x14ac:dyDescent="0.25">
      <c r="N339" s="67"/>
      <c r="O339" s="68"/>
    </row>
    <row r="340" spans="14:15" x14ac:dyDescent="0.25">
      <c r="N340" s="67"/>
      <c r="O340" s="68"/>
    </row>
    <row r="341" spans="14:15" x14ac:dyDescent="0.25">
      <c r="N341" s="67"/>
      <c r="O341" s="68"/>
    </row>
    <row r="342" spans="14:15" x14ac:dyDescent="0.25">
      <c r="N342" s="67"/>
      <c r="O342" s="68"/>
    </row>
    <row r="343" spans="14:15" x14ac:dyDescent="0.25">
      <c r="N343" s="67"/>
      <c r="O343" s="68"/>
    </row>
    <row r="344" spans="14:15" x14ac:dyDescent="0.25">
      <c r="N344" s="67"/>
      <c r="O344" s="68"/>
    </row>
    <row r="345" spans="14:15" x14ac:dyDescent="0.25">
      <c r="N345" s="67"/>
      <c r="O345" s="68"/>
    </row>
    <row r="346" spans="14:15" x14ac:dyDescent="0.25">
      <c r="N346" s="67"/>
      <c r="O346" s="68"/>
    </row>
    <row r="347" spans="14:15" x14ac:dyDescent="0.25">
      <c r="N347" s="67"/>
      <c r="O347" s="68"/>
    </row>
    <row r="348" spans="14:15" x14ac:dyDescent="0.25">
      <c r="N348" s="67"/>
      <c r="O348" s="68"/>
    </row>
    <row r="349" spans="14:15" x14ac:dyDescent="0.25">
      <c r="N349" s="67"/>
      <c r="O349" s="68"/>
    </row>
    <row r="350" spans="14:15" x14ac:dyDescent="0.25">
      <c r="N350" s="67"/>
      <c r="O350" s="68"/>
    </row>
    <row r="351" spans="14:15" x14ac:dyDescent="0.25">
      <c r="N351" s="67"/>
      <c r="O351" s="68"/>
    </row>
    <row r="352" spans="14:15" x14ac:dyDescent="0.25">
      <c r="N352" s="67"/>
      <c r="O352" s="68"/>
    </row>
    <row r="353" spans="14:15" x14ac:dyDescent="0.25">
      <c r="N353" s="67"/>
      <c r="O353" s="68"/>
    </row>
    <row r="354" spans="14:15" x14ac:dyDescent="0.25">
      <c r="N354" s="67"/>
      <c r="O354" s="68"/>
    </row>
    <row r="355" spans="14:15" x14ac:dyDescent="0.25">
      <c r="N355" s="67"/>
      <c r="O355" s="68"/>
    </row>
    <row r="356" spans="14:15" x14ac:dyDescent="0.25">
      <c r="N356" s="67"/>
      <c r="O356" s="68"/>
    </row>
    <row r="357" spans="14:15" x14ac:dyDescent="0.25">
      <c r="N357" s="67"/>
      <c r="O357" s="68"/>
    </row>
    <row r="358" spans="14:15" x14ac:dyDescent="0.25">
      <c r="N358" s="67"/>
      <c r="O358" s="68"/>
    </row>
    <row r="359" spans="14:15" x14ac:dyDescent="0.25">
      <c r="N359" s="67"/>
      <c r="O359" s="68"/>
    </row>
    <row r="360" spans="14:15" x14ac:dyDescent="0.25">
      <c r="N360" s="67"/>
      <c r="O360" s="68"/>
    </row>
    <row r="361" spans="14:15" x14ac:dyDescent="0.25">
      <c r="N361" s="67"/>
      <c r="O361" s="68"/>
    </row>
    <row r="362" spans="14:15" x14ac:dyDescent="0.25">
      <c r="N362" s="67"/>
      <c r="O362" s="68"/>
    </row>
    <row r="363" spans="14:15" x14ac:dyDescent="0.25">
      <c r="N363" s="67"/>
      <c r="O363" s="68"/>
    </row>
    <row r="364" spans="14:15" x14ac:dyDescent="0.25">
      <c r="N364" s="67"/>
      <c r="O364" s="68"/>
    </row>
    <row r="365" spans="14:15" x14ac:dyDescent="0.25">
      <c r="N365" s="67"/>
      <c r="O365" s="68"/>
    </row>
    <row r="366" spans="14:15" x14ac:dyDescent="0.25">
      <c r="N366" s="67"/>
      <c r="O366" s="68"/>
    </row>
    <row r="367" spans="14:15" x14ac:dyDescent="0.25">
      <c r="N367" s="67"/>
      <c r="O367" s="68"/>
    </row>
    <row r="368" spans="14:15" x14ac:dyDescent="0.25">
      <c r="N368" s="67"/>
      <c r="O368" s="68"/>
    </row>
    <row r="369" spans="14:15" x14ac:dyDescent="0.25">
      <c r="N369" s="67"/>
      <c r="O369" s="68"/>
    </row>
    <row r="370" spans="14:15" x14ac:dyDescent="0.25">
      <c r="N370" s="67"/>
      <c r="O370" s="68"/>
    </row>
    <row r="371" spans="14:15" x14ac:dyDescent="0.25">
      <c r="N371" s="67"/>
      <c r="O371" s="68"/>
    </row>
    <row r="372" spans="14:15" x14ac:dyDescent="0.25">
      <c r="N372" s="67"/>
      <c r="O372" s="68"/>
    </row>
    <row r="373" spans="14:15" x14ac:dyDescent="0.25">
      <c r="N373" s="67"/>
      <c r="O373" s="68"/>
    </row>
    <row r="374" spans="14:15" x14ac:dyDescent="0.25">
      <c r="N374" s="67"/>
      <c r="O374" s="68"/>
    </row>
    <row r="375" spans="14:15" x14ac:dyDescent="0.25">
      <c r="N375" s="67"/>
      <c r="O375" s="68"/>
    </row>
    <row r="376" spans="14:15" x14ac:dyDescent="0.25">
      <c r="N376" s="67"/>
      <c r="O376" s="68"/>
    </row>
    <row r="377" spans="14:15" x14ac:dyDescent="0.25">
      <c r="N377" s="67"/>
      <c r="O377" s="68"/>
    </row>
    <row r="378" spans="14:15" x14ac:dyDescent="0.25">
      <c r="N378" s="67"/>
      <c r="O378" s="68"/>
    </row>
    <row r="379" spans="14:15" x14ac:dyDescent="0.25">
      <c r="N379" s="67"/>
      <c r="O379" s="68"/>
    </row>
    <row r="380" spans="14:15" x14ac:dyDescent="0.25">
      <c r="N380" s="67"/>
      <c r="O380" s="68"/>
    </row>
    <row r="381" spans="14:15" x14ac:dyDescent="0.25">
      <c r="N381" s="65"/>
      <c r="O381" s="66"/>
    </row>
    <row r="382" spans="14:15" x14ac:dyDescent="0.25">
      <c r="N382" s="65"/>
      <c r="O382" s="66"/>
    </row>
    <row r="383" spans="14:15" x14ac:dyDescent="0.25">
      <c r="N383" s="65"/>
      <c r="O383" s="66"/>
    </row>
    <row r="384" spans="14:15" x14ac:dyDescent="0.25">
      <c r="N384" s="65"/>
      <c r="O384" s="66"/>
    </row>
    <row r="385" spans="14:15" x14ac:dyDescent="0.25">
      <c r="N385" s="65"/>
      <c r="O385" s="66"/>
    </row>
    <row r="386" spans="14:15" x14ac:dyDescent="0.25">
      <c r="N386" s="65"/>
      <c r="O386" s="66"/>
    </row>
    <row r="387" spans="14:15" x14ac:dyDescent="0.25">
      <c r="N387" s="67"/>
      <c r="O387" s="68"/>
    </row>
    <row r="388" spans="14:15" x14ac:dyDescent="0.25">
      <c r="N388" s="67"/>
      <c r="O388" s="68"/>
    </row>
    <row r="389" spans="14:15" x14ac:dyDescent="0.25">
      <c r="N389" s="67"/>
      <c r="O389" s="66"/>
    </row>
    <row r="390" spans="14:15" x14ac:dyDescent="0.25">
      <c r="N390" s="67"/>
      <c r="O390" s="66"/>
    </row>
    <row r="391" spans="14:15" x14ac:dyDescent="0.25">
      <c r="N391" s="65"/>
      <c r="O391" s="66"/>
    </row>
    <row r="392" spans="14:15" x14ac:dyDescent="0.25">
      <c r="N392" s="67"/>
      <c r="O392" s="66"/>
    </row>
    <row r="393" spans="14:15" x14ac:dyDescent="0.25">
      <c r="N393" s="65"/>
      <c r="O393" s="66"/>
    </row>
    <row r="394" spans="14:15" x14ac:dyDescent="0.25">
      <c r="N394" s="65"/>
      <c r="O394" s="66"/>
    </row>
    <row r="395" spans="14:15" x14ac:dyDescent="0.25">
      <c r="N395" s="65"/>
      <c r="O395" s="66"/>
    </row>
    <row r="396" spans="14:15" x14ac:dyDescent="0.25">
      <c r="N396" s="65"/>
      <c r="O396" s="66"/>
    </row>
    <row r="397" spans="14:15" x14ac:dyDescent="0.25">
      <c r="N397" s="65"/>
      <c r="O397" s="66"/>
    </row>
    <row r="398" spans="14:15" x14ac:dyDescent="0.25">
      <c r="N398" s="65"/>
      <c r="O398" s="66"/>
    </row>
    <row r="399" spans="14:15" x14ac:dyDescent="0.25">
      <c r="N399" s="65"/>
      <c r="O399" s="66"/>
    </row>
    <row r="400" spans="14:15" x14ac:dyDescent="0.25">
      <c r="N400" s="65"/>
      <c r="O400" s="66"/>
    </row>
    <row r="401" spans="14:15" x14ac:dyDescent="0.25">
      <c r="N401" s="65"/>
      <c r="O401" s="66"/>
    </row>
    <row r="402" spans="14:15" x14ac:dyDescent="0.25">
      <c r="N402" s="65"/>
      <c r="O402" s="66"/>
    </row>
    <row r="403" spans="14:15" x14ac:dyDescent="0.25">
      <c r="N403" s="65"/>
      <c r="O403" s="66"/>
    </row>
    <row r="404" spans="14:15" x14ac:dyDescent="0.25">
      <c r="N404" s="65"/>
      <c r="O404" s="66"/>
    </row>
    <row r="405" spans="14:15" x14ac:dyDescent="0.25">
      <c r="N405" s="65"/>
      <c r="O405" s="66"/>
    </row>
    <row r="406" spans="14:15" x14ac:dyDescent="0.25">
      <c r="N406" s="69"/>
      <c r="O406" s="66"/>
    </row>
    <row r="407" spans="14:15" x14ac:dyDescent="0.25">
      <c r="N407" s="69"/>
      <c r="O407" s="66"/>
    </row>
    <row r="408" spans="14:15" x14ac:dyDescent="0.25">
      <c r="N408" s="69"/>
      <c r="O408" s="66"/>
    </row>
    <row r="409" spans="14:15" x14ac:dyDescent="0.25">
      <c r="N409" s="69"/>
      <c r="O409" s="66"/>
    </row>
    <row r="410" spans="14:15" x14ac:dyDescent="0.25">
      <c r="N410" s="65"/>
      <c r="O410" s="66"/>
    </row>
    <row r="411" spans="14:15" x14ac:dyDescent="0.25">
      <c r="N411" s="67"/>
      <c r="O411" s="70"/>
    </row>
    <row r="412" spans="14:15" x14ac:dyDescent="0.25">
      <c r="N412" s="67"/>
      <c r="O412" s="70"/>
    </row>
    <row r="413" spans="14:15" x14ac:dyDescent="0.25">
      <c r="N413" s="65"/>
      <c r="O413" s="66"/>
    </row>
    <row r="414" spans="14:15" x14ac:dyDescent="0.25">
      <c r="N414" s="69"/>
      <c r="O414" s="66"/>
    </row>
    <row r="415" spans="14:15" x14ac:dyDescent="0.25">
      <c r="N415" s="67"/>
      <c r="O415" s="70"/>
    </row>
    <row r="416" spans="14:15" x14ac:dyDescent="0.25">
      <c r="N416" s="67"/>
      <c r="O416" s="70"/>
    </row>
    <row r="417" spans="14:15" x14ac:dyDescent="0.25">
      <c r="N417" s="65"/>
      <c r="O417" s="66"/>
    </row>
    <row r="418" spans="14:15" x14ac:dyDescent="0.25">
      <c r="N418" s="65"/>
      <c r="O418" s="66"/>
    </row>
    <row r="419" spans="14:15" x14ac:dyDescent="0.25">
      <c r="N419" s="65"/>
      <c r="O419" s="66"/>
    </row>
    <row r="420" spans="14:15" x14ac:dyDescent="0.25">
      <c r="N420" s="69"/>
      <c r="O420" s="66"/>
    </row>
    <row r="421" spans="14:15" x14ac:dyDescent="0.25">
      <c r="N421" s="65"/>
      <c r="O421" s="66"/>
    </row>
    <row r="422" spans="14:15" x14ac:dyDescent="0.25">
      <c r="N422" s="69"/>
      <c r="O422" s="66"/>
    </row>
    <row r="423" spans="14:15" x14ac:dyDescent="0.25">
      <c r="N423" s="65"/>
      <c r="O423" s="66"/>
    </row>
    <row r="424" spans="14:15" x14ac:dyDescent="0.25">
      <c r="N424" s="65"/>
      <c r="O424" s="71"/>
    </row>
    <row r="425" spans="14:15" x14ac:dyDescent="0.25">
      <c r="N425" s="65"/>
      <c r="O425" s="66"/>
    </row>
    <row r="426" spans="14:15" x14ac:dyDescent="0.25">
      <c r="N426" s="65"/>
      <c r="O426" s="66"/>
    </row>
    <row r="427" spans="14:15" x14ac:dyDescent="0.25">
      <c r="N427" s="65"/>
      <c r="O427" s="66"/>
    </row>
    <row r="428" spans="14:15" x14ac:dyDescent="0.25">
      <c r="N428" s="65"/>
      <c r="O428" s="66"/>
    </row>
    <row r="429" spans="14:15" x14ac:dyDescent="0.25">
      <c r="N429" s="67"/>
      <c r="O429" s="70"/>
    </row>
    <row r="430" spans="14:15" x14ac:dyDescent="0.25">
      <c r="N430" s="67"/>
      <c r="O430" s="70"/>
    </row>
    <row r="431" spans="14:15" x14ac:dyDescent="0.25">
      <c r="N431" s="67"/>
      <c r="O431" s="70"/>
    </row>
    <row r="432" spans="14:15" x14ac:dyDescent="0.25">
      <c r="N432" s="65"/>
      <c r="O432" s="66"/>
    </row>
    <row r="433" spans="14:15" x14ac:dyDescent="0.25">
      <c r="N433" s="65"/>
      <c r="O433" s="66"/>
    </row>
    <row r="434" spans="14:15" x14ac:dyDescent="0.25">
      <c r="N434" s="65"/>
      <c r="O434" s="66"/>
    </row>
    <row r="435" spans="14:15" x14ac:dyDescent="0.25">
      <c r="N435" s="65"/>
      <c r="O435" s="66"/>
    </row>
    <row r="436" spans="14:15" x14ac:dyDescent="0.25">
      <c r="N436" s="65"/>
      <c r="O436" s="66"/>
    </row>
    <row r="437" spans="14:15" x14ac:dyDescent="0.25">
      <c r="N437" s="69"/>
      <c r="O437" s="66"/>
    </row>
    <row r="438" spans="14:15" x14ac:dyDescent="0.25">
      <c r="N438" s="69"/>
      <c r="O438" s="66"/>
    </row>
    <row r="439" spans="14:15" x14ac:dyDescent="0.25">
      <c r="N439" s="65"/>
      <c r="O439" s="66"/>
    </row>
    <row r="440" spans="14:15" x14ac:dyDescent="0.25">
      <c r="N440" s="65"/>
      <c r="O440" s="66"/>
    </row>
    <row r="441" spans="14:15" x14ac:dyDescent="0.25">
      <c r="N441" s="65"/>
      <c r="O441" s="66"/>
    </row>
    <row r="442" spans="14:15" x14ac:dyDescent="0.25">
      <c r="N442" s="69"/>
      <c r="O442" s="66"/>
    </row>
    <row r="443" spans="14:15" x14ac:dyDescent="0.25">
      <c r="N443" s="69"/>
      <c r="O443" s="66"/>
    </row>
    <row r="444" spans="14:15" x14ac:dyDescent="0.25">
      <c r="N444" s="69"/>
      <c r="O444" s="66"/>
    </row>
    <row r="445" spans="14:15" x14ac:dyDescent="0.25">
      <c r="N445" s="65"/>
      <c r="O445" s="66"/>
    </row>
    <row r="446" spans="14:15" x14ac:dyDescent="0.25">
      <c r="N446" s="67"/>
      <c r="O446" s="68"/>
    </row>
    <row r="447" spans="14:15" x14ac:dyDescent="0.25">
      <c r="N447" s="67"/>
      <c r="O447" s="68"/>
    </row>
    <row r="448" spans="14:15" x14ac:dyDescent="0.25">
      <c r="N448" s="67"/>
      <c r="O448" s="68"/>
    </row>
    <row r="449" spans="14:15" x14ac:dyDescent="0.25">
      <c r="N449" s="67"/>
      <c r="O449" s="68"/>
    </row>
    <row r="450" spans="14:15" x14ac:dyDescent="0.25">
      <c r="N450" s="67"/>
      <c r="O450" s="68"/>
    </row>
    <row r="451" spans="14:15" x14ac:dyDescent="0.25">
      <c r="N451" s="67"/>
      <c r="O451" s="68"/>
    </row>
    <row r="452" spans="14:15" x14ac:dyDescent="0.25">
      <c r="N452" s="67"/>
      <c r="O452" s="68"/>
    </row>
  </sheetData>
  <sheetProtection formatCells="0" formatColumns="0" formatRows="0" autoFilter="0"/>
  <autoFilter ref="A5:BG84" xr:uid="{A2D12297-7073-41CF-B19A-6000A3C348F9}"/>
  <dataConsolidate/>
  <mergeCells count="5">
    <mergeCell ref="BF1:BF3"/>
    <mergeCell ref="AZ4:BF4"/>
    <mergeCell ref="A1:AZ3"/>
    <mergeCell ref="A4:AH4"/>
    <mergeCell ref="AI4:AY4"/>
  </mergeCells>
  <phoneticPr fontId="23" type="noConversion"/>
  <conditionalFormatting sqref="C7:G104 I7:K104">
    <cfRule type="cellIs" dxfId="35" priority="2" operator="equal">
      <formula>0</formula>
    </cfRule>
  </conditionalFormatting>
  <conditionalFormatting sqref="Y6:BF6 AY7:BF16 AY97:BF98 AH99:BF99 A6:K6 S6:V13 O6:Q15 R6:R64 H7:H8 AB7:AB16 AD7:AD16 AG7:AG16 AH7:AX98 A7:A104 Y7:AA104 AC7:AC104 AE7:AF104 S14:U16 V14:V104 P16:Q16">
    <cfRule type="cellIs" dxfId="34" priority="20" operator="equal">
      <formula>0</formula>
    </cfRule>
  </conditionalFormatting>
  <conditionalFormatting sqref="AB22">
    <cfRule type="cellIs" dxfId="33" priority="55" operator="greaterThan">
      <formula>0</formula>
    </cfRule>
  </conditionalFormatting>
  <conditionalFormatting sqref="AG17:AG31 AG33:AG46">
    <cfRule type="expression" dxfId="32" priority="1203">
      <formula>$A17="A - GERENCIA"</formula>
    </cfRule>
    <cfRule type="expression" dxfId="31" priority="1204">
      <formula>$A17="B - SUBGERENCIA DE GESTIÓN DEL RIESGO"</formula>
    </cfRule>
    <cfRule type="expression" dxfId="30" priority="1205">
      <formula>$A17="C - SUBGERENCIA DE PROYECTOS"</formula>
    </cfRule>
    <cfRule type="expression" dxfId="29" priority="1206">
      <formula>$A17="E - SUBGERENCIA DE ESTRUCTURACIÓN"</formula>
    </cfRule>
    <cfRule type="expression" dxfId="28" priority="1207">
      <formula>$A17="F - OFICINA ASESORA DE PLANEACIÓN Y CUMPLIMIENTO"</formula>
    </cfRule>
    <cfRule type="expression" dxfId="27" priority="1208">
      <formula>$A17="G - SECRETARIA GENERAL"</formula>
    </cfRule>
  </conditionalFormatting>
  <conditionalFormatting sqref="AH100:BF104">
    <cfRule type="cellIs" dxfId="26" priority="1" operator="equal">
      <formula>0</formula>
    </cfRule>
  </conditionalFormatting>
  <conditionalFormatting sqref="AY17:BF96">
    <cfRule type="cellIs" dxfId="25" priority="6" operator="equal">
      <formula>0</formula>
    </cfRule>
  </conditionalFormatting>
  <conditionalFormatting sqref="BB6:BB104">
    <cfRule type="cellIs" dxfId="24" priority="17" operator="lessThan">
      <formula>0.7</formula>
    </cfRule>
    <cfRule type="cellIs" dxfId="23" priority="18" operator="between">
      <formula>70%</formula>
      <formula>99%</formula>
    </cfRule>
    <cfRule type="cellIs" dxfId="22" priority="19" operator="equal">
      <formula>1</formula>
    </cfRule>
  </conditionalFormatting>
  <dataValidations count="2">
    <dataValidation type="list" allowBlank="1" showErrorMessage="1" sqref="O100:O101 O103:O104" xr:uid="{95FF249B-F4DF-481B-A783-EC908A2B7CE6}">
      <formula1>"ESTUDIOS,VERIFICACION,DISEÑOS,PREVIO_OBRA,EJECUCIÓN,ENTREGA"</formula1>
    </dataValidation>
    <dataValidation allowBlank="1" showErrorMessage="1" sqref="O102" xr:uid="{1E8693A4-0496-4591-B6A9-81EC754FADE2}"/>
  </dataValidations>
  <hyperlinks>
    <hyperlink ref="A4:AH4" location="Indicaciones!A1" display="Ir a Hoja &quot;Indicaciones&quot;. " xr:uid="{16D65961-BBA3-46FC-A9E0-440BF7F529DC}"/>
    <hyperlink ref="N5" r:id="rId1" xr:uid="{CC5C0ECB-91DC-41F3-8CAB-56EBD1D829B7}"/>
  </hyperlinks>
  <pageMargins left="0.70866141732283472" right="0.70866141732283472" top="0.74803149606299213" bottom="0.74803149606299213" header="0.31496062992125984" footer="0.31496062992125984"/>
  <pageSetup paperSize="123" scale="21" fitToHeight="0" orientation="landscape" r:id="rId2"/>
  <drawing r:id="rId3"/>
  <legacyDrawing r:id="rId4"/>
  <extLst>
    <ext xmlns:x14="http://schemas.microsoft.com/office/spreadsheetml/2009/9/main" uri="{CCE6A557-97BC-4b89-ADB6-D9C93CAAB3DF}">
      <x14:dataValidations xmlns:xm="http://schemas.microsoft.com/office/excel/2006/main" count="17">
        <x14:dataValidation type="list" allowBlank="1" showInputMessage="1" showErrorMessage="1" xr:uid="{3F51FC66-F757-4103-8CEE-DDB528E55450}">
          <x14:formula1>
            <xm:f>'Datos Base'!$L$97:$L$108</xm:f>
          </x14:formula1>
          <xm:sqref>AZ6 AZ14:AZ104</xm:sqref>
        </x14:dataValidation>
        <x14:dataValidation type="list" allowBlank="1" showInputMessage="1" showErrorMessage="1" xr:uid="{1D0F5C21-7F95-4E18-9B9C-8B8C2156129F}">
          <x14:formula1>
            <xm:f>'Datos Base'!$B$29:$B$35</xm:f>
          </x14:formula1>
          <xm:sqref>H6:H16</xm:sqref>
        </x14:dataValidation>
        <x14:dataValidation type="list" allowBlank="1" showInputMessage="1" showErrorMessage="1" xr:uid="{36F44C3E-FDC2-4879-9F0B-352E0741196D}">
          <x14:formula1>
            <xm:f>'Datos Base'!$F$97:$F$100</xm:f>
          </x14:formula1>
          <xm:sqref>K6:K104</xm:sqref>
        </x14:dataValidation>
        <x14:dataValidation type="list" allowBlank="1" showInputMessage="1" showErrorMessage="1" xr:uid="{0F7C16F1-8A31-4FF0-9176-615EFB544D75}">
          <x14:formula1>
            <xm:f>'Datos Base'!$E$97:$E$134</xm:f>
          </x14:formula1>
          <xm:sqref>J6:J104</xm:sqref>
        </x14:dataValidation>
        <x14:dataValidation type="list" allowBlank="1" showInputMessage="1" showErrorMessage="1" xr:uid="{1606636D-04FF-44D7-96E8-F0D3FF5547B4}">
          <x14:formula1>
            <xm:f>'Datos Base'!$C$97:$C$109</xm:f>
          </x14:formula1>
          <xm:sqref>I6:I104</xm:sqref>
        </x14:dataValidation>
        <x14:dataValidation type="list" allowBlank="1" showInputMessage="1" showErrorMessage="1" xr:uid="{53AEE81D-1BEA-4A77-A67D-D5953D6A25E7}">
          <x14:formula1>
            <xm:f>'Datos Base'!$B$40:$B$55</xm:f>
          </x14:formula1>
          <xm:sqref>G6:G104</xm:sqref>
        </x14:dataValidation>
        <x14:dataValidation type="list" allowBlank="1" showInputMessage="1" showErrorMessage="1" xr:uid="{9C9114ED-F302-4A6D-BF8D-11E20D98E692}">
          <x14:formula1>
            <xm:f>'Datos Base'!$D$141:$D$143</xm:f>
          </x14:formula1>
          <xm:sqref>AH6:AH104</xm:sqref>
        </x14:dataValidation>
        <x14:dataValidation type="list" allowBlank="1" showInputMessage="1" showErrorMessage="1" xr:uid="{57EEB0D4-779A-4C10-B33B-7A295C8F4E45}">
          <x14:formula1>
            <xm:f>'Datos Base'!$B$141:$B$143</xm:f>
          </x14:formula1>
          <xm:sqref>AA6:AA104</xm:sqref>
        </x14:dataValidation>
        <x14:dataValidation type="list" allowBlank="1" showInputMessage="1" showErrorMessage="1" xr:uid="{A01DAC1A-BE69-405F-BB2E-4A82B8E40B93}">
          <x14:formula1>
            <xm:f>'Datos Base'!$E$141:$E$143</xm:f>
          </x14:formula1>
          <xm:sqref>Z6:Z104</xm:sqref>
        </x14:dataValidation>
        <x14:dataValidation type="list" allowBlank="1" showInputMessage="1" showErrorMessage="1" xr:uid="{04AFCB24-2FE4-40AC-BD1D-A62625A54549}">
          <x14:formula1>
            <xm:f>'Datos Base'!$G$141:$G$143</xm:f>
          </x14:formula1>
          <xm:sqref>Y6:Y104</xm:sqref>
        </x14:dataValidation>
        <x14:dataValidation type="list" allowBlank="1" showInputMessage="1" showErrorMessage="1" xr:uid="{A58AA99A-AC3E-4BBE-8A5A-5C456733366C}">
          <x14:formula1>
            <xm:f>'Datos Base'!$G$97:$G$114</xm:f>
          </x14:formula1>
          <xm:sqref>F6:F104</xm:sqref>
        </x14:dataValidation>
        <x14:dataValidation type="list" allowBlank="1" showInputMessage="1" showErrorMessage="1" xr:uid="{5EDBA54A-B14C-47EE-B01A-A548915BD05E}">
          <x14:formula1>
            <xm:f>'Datos Base'!$C$21:$C$23</xm:f>
          </x14:formula1>
          <xm:sqref>D6:D104</xm:sqref>
        </x14:dataValidation>
        <x14:dataValidation type="list" allowBlank="1" showInputMessage="1" showErrorMessage="1" xr:uid="{B8EA158B-1F2F-4786-BBB0-C009D713F35D}">
          <x14:formula1>
            <xm:f>'Datos Base'!$K$97:$K$127</xm:f>
          </x14:formula1>
          <xm:sqref>AF6:AF104</xm:sqref>
        </x14:dataValidation>
        <x14:dataValidation type="list" allowBlank="1" showInputMessage="1" showErrorMessage="1" xr:uid="{E685D604-6D57-4892-B54C-A4261BB9B1C2}">
          <x14:formula1>
            <xm:f>'Datos Base'!$J$97:$J$103</xm:f>
          </x14:formula1>
          <xm:sqref>AE6:AE104</xm:sqref>
        </x14:dataValidation>
        <x14:dataValidation type="list" allowBlank="1" showInputMessage="1" showErrorMessage="1" xr:uid="{61F34989-5969-462F-B8A8-E38525909276}">
          <x14:formula1>
            <xm:f>'Datos Base'!$C$4:$C$6</xm:f>
          </x14:formula1>
          <xm:sqref>C6:C104</xm:sqref>
        </x14:dataValidation>
        <x14:dataValidation type="list" allowBlank="1" showInputMessage="1" showErrorMessage="1" xr:uid="{CA6BD073-D257-4BB3-A074-DB4E73F94361}">
          <x14:formula1>
            <xm:f>'Datos Base'!$H$141:$H$142</xm:f>
          </x14:formula1>
          <xm:sqref>V6:V104</xm:sqref>
        </x14:dataValidation>
        <x14:dataValidation type="list" allowBlank="1" showInputMessage="1" showErrorMessage="1" xr:uid="{B54B683D-4BA4-48B5-B5D1-C9EFB3F06C1A}">
          <x14:formula1>
            <xm:f>'Datos Base'!$B$13:$B$17</xm:f>
          </x14:formula1>
          <xm:sqref>E6:E104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1EF37-02A6-41D5-9AD5-D0403F05213D}">
  <sheetPr>
    <pageSetUpPr fitToPage="1"/>
  </sheetPr>
  <dimension ref="A1:AY77"/>
  <sheetViews>
    <sheetView showGridLines="0" tabSelected="1" zoomScale="90" zoomScaleNormal="90" workbookViewId="0">
      <selection sqref="A1:AY3"/>
    </sheetView>
  </sheetViews>
  <sheetFormatPr baseColWidth="10" defaultColWidth="11.42578125" defaultRowHeight="11.25" outlineLevelCol="2" x14ac:dyDescent="0.25"/>
  <cols>
    <col min="1" max="1" width="5.5703125" style="3" customWidth="1"/>
    <col min="2" max="2" width="11.140625" style="3" customWidth="1"/>
    <col min="3" max="3" width="19.42578125" style="3" customWidth="1"/>
    <col min="4" max="4" width="27.140625" style="3" customWidth="1"/>
    <col min="5" max="5" width="11.7109375" style="3" customWidth="1"/>
    <col min="6" max="6" width="20.28515625" style="3" customWidth="1"/>
    <col min="7" max="7" width="12.85546875" style="3" customWidth="1"/>
    <col min="8" max="8" width="4.42578125" style="3" customWidth="1"/>
    <col min="9" max="9" width="24.5703125" style="3" customWidth="1"/>
    <col min="10" max="10" width="11.7109375" style="3" customWidth="1"/>
    <col min="11" max="11" width="14.5703125" style="3" customWidth="1"/>
    <col min="12" max="12" width="12.140625" style="3" customWidth="1"/>
    <col min="13" max="13" width="39" style="3" customWidth="1"/>
    <col min="14" max="14" width="4.7109375" style="3" customWidth="1"/>
    <col min="15" max="15" width="25.42578125" style="45" customWidth="1"/>
    <col min="16" max="16" width="33.42578125" style="2" customWidth="1"/>
    <col min="17" max="17" width="22.5703125" style="2" customWidth="1"/>
    <col min="18" max="19" width="17" style="2" customWidth="1"/>
    <col min="20" max="20" width="14.28515625" style="2" customWidth="1"/>
    <col min="21" max="21" width="15" style="2" customWidth="1"/>
    <col min="22" max="22" width="14.42578125" style="2" customWidth="1"/>
    <col min="23" max="24" width="34.85546875" style="2" customWidth="1"/>
    <col min="25" max="25" width="11.7109375" style="2" customWidth="1" outlineLevel="1"/>
    <col min="26" max="26" width="13.5703125" style="2" customWidth="1" outlineLevel="1"/>
    <col min="27" max="27" width="12.5703125" style="2" customWidth="1" outlineLevel="1"/>
    <col min="28" max="28" width="8.85546875" style="3" customWidth="1"/>
    <col min="29" max="29" width="14.5703125" style="2" customWidth="1"/>
    <col min="30" max="30" width="15.140625" style="2" customWidth="1"/>
    <col min="31" max="31" width="13.42578125" style="3" customWidth="1"/>
    <col min="32" max="32" width="18" style="3" customWidth="1"/>
    <col min="33" max="34" width="16.5703125" style="3" customWidth="1"/>
    <col min="35" max="37" width="6.5703125" style="2" customWidth="1"/>
    <col min="38" max="38" width="6.5703125" style="1" customWidth="1"/>
    <col min="39" max="41" width="6.5703125" style="2" customWidth="1"/>
    <col min="42" max="42" width="6.5703125" style="1" customWidth="1"/>
    <col min="43" max="45" width="6.5703125" style="2" customWidth="1"/>
    <col min="46" max="46" width="6.5703125" style="1" customWidth="1"/>
    <col min="47" max="49" width="6.5703125" style="2" customWidth="1"/>
    <col min="50" max="50" width="8.140625" style="1" customWidth="1" outlineLevel="2"/>
    <col min="51" max="51" width="42.42578125" style="2" customWidth="1" outlineLevel="2"/>
    <col min="52" max="16384" width="11.42578125" style="2"/>
  </cols>
  <sheetData>
    <row r="1" spans="1:51" s="1" customFormat="1" ht="11.25" customHeight="1" x14ac:dyDescent="0.25">
      <c r="A1" s="188" t="s">
        <v>703</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189"/>
      <c r="AK1" s="189"/>
      <c r="AL1" s="189"/>
      <c r="AM1" s="189"/>
      <c r="AN1" s="189"/>
      <c r="AO1" s="189"/>
      <c r="AP1" s="189"/>
      <c r="AQ1" s="189"/>
      <c r="AR1" s="189"/>
      <c r="AS1" s="189"/>
      <c r="AT1" s="189"/>
      <c r="AU1" s="189"/>
      <c r="AV1" s="189"/>
      <c r="AW1" s="189"/>
      <c r="AX1" s="189"/>
      <c r="AY1" s="189"/>
    </row>
    <row r="2" spans="1:51" s="1" customFormat="1" ht="26.25" customHeight="1" x14ac:dyDescent="0.25">
      <c r="A2" s="190"/>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c r="AW2" s="183"/>
      <c r="AX2" s="183"/>
      <c r="AY2" s="183"/>
    </row>
    <row r="3" spans="1:51" s="1" customFormat="1" ht="26.25" customHeight="1" x14ac:dyDescent="0.25">
      <c r="A3" s="191"/>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c r="AH3" s="192"/>
      <c r="AI3" s="192"/>
      <c r="AJ3" s="192"/>
      <c r="AK3" s="192"/>
      <c r="AL3" s="192"/>
      <c r="AM3" s="192"/>
      <c r="AN3" s="192"/>
      <c r="AO3" s="192"/>
      <c r="AP3" s="192"/>
      <c r="AQ3" s="192"/>
      <c r="AR3" s="192"/>
      <c r="AS3" s="192"/>
      <c r="AT3" s="192"/>
      <c r="AU3" s="192"/>
      <c r="AV3" s="192"/>
      <c r="AW3" s="192"/>
      <c r="AX3" s="192"/>
      <c r="AY3" s="192"/>
    </row>
    <row r="4" spans="1:51" s="1" customFormat="1" ht="39.75" customHeight="1" x14ac:dyDescent="0.25">
      <c r="A4" s="185" t="s">
        <v>990</v>
      </c>
      <c r="B4" s="185"/>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6" t="s">
        <v>66</v>
      </c>
      <c r="AJ4" s="186"/>
      <c r="AK4" s="186"/>
      <c r="AL4" s="186"/>
      <c r="AM4" s="186"/>
      <c r="AN4" s="186"/>
      <c r="AO4" s="186"/>
      <c r="AP4" s="186"/>
      <c r="AQ4" s="186"/>
      <c r="AR4" s="186"/>
      <c r="AS4" s="186"/>
      <c r="AT4" s="186"/>
      <c r="AU4" s="186"/>
      <c r="AV4" s="186"/>
      <c r="AW4" s="186"/>
      <c r="AX4" s="186"/>
      <c r="AY4" s="187"/>
    </row>
    <row r="5" spans="1:51" s="1" customFormat="1" ht="56.25" x14ac:dyDescent="0.25">
      <c r="A5" s="35" t="s">
        <v>0</v>
      </c>
      <c r="B5" s="35" t="s">
        <v>346</v>
      </c>
      <c r="C5" s="35" t="s">
        <v>347</v>
      </c>
      <c r="D5" s="35" t="s">
        <v>339</v>
      </c>
      <c r="E5" s="35" t="s">
        <v>307</v>
      </c>
      <c r="F5" s="35" t="s">
        <v>407</v>
      </c>
      <c r="G5" s="35" t="s">
        <v>408</v>
      </c>
      <c r="H5" s="35"/>
      <c r="I5" s="35" t="s">
        <v>56</v>
      </c>
      <c r="J5" s="35" t="s">
        <v>57</v>
      </c>
      <c r="K5" s="35" t="s">
        <v>394</v>
      </c>
      <c r="L5" s="35" t="s">
        <v>340</v>
      </c>
      <c r="M5" s="35" t="s">
        <v>704</v>
      </c>
      <c r="N5" s="35"/>
      <c r="O5" s="35" t="s">
        <v>11</v>
      </c>
      <c r="P5" s="35" t="s">
        <v>3</v>
      </c>
      <c r="Q5" s="35" t="s">
        <v>4</v>
      </c>
      <c r="R5" s="35" t="s">
        <v>61</v>
      </c>
      <c r="S5" s="35" t="s">
        <v>62</v>
      </c>
      <c r="T5" s="35" t="s">
        <v>63</v>
      </c>
      <c r="U5" s="35" t="s">
        <v>64</v>
      </c>
      <c r="V5" s="35" t="s">
        <v>436</v>
      </c>
      <c r="W5" s="35" t="s">
        <v>60</v>
      </c>
      <c r="X5" s="35" t="s">
        <v>409</v>
      </c>
      <c r="Y5" s="35" t="s">
        <v>70</v>
      </c>
      <c r="Z5" s="35" t="s">
        <v>462</v>
      </c>
      <c r="AA5" s="35" t="s">
        <v>71</v>
      </c>
      <c r="AB5" s="35" t="s">
        <v>705</v>
      </c>
      <c r="AC5" s="35" t="s">
        <v>72</v>
      </c>
      <c r="AD5" s="35" t="s">
        <v>73</v>
      </c>
      <c r="AE5" s="35" t="s">
        <v>51</v>
      </c>
      <c r="AF5" s="35" t="s">
        <v>50</v>
      </c>
      <c r="AG5" s="35" t="s">
        <v>475</v>
      </c>
      <c r="AH5" s="35" t="s">
        <v>68</v>
      </c>
      <c r="AI5" s="37" t="s">
        <v>24</v>
      </c>
      <c r="AJ5" s="37" t="s">
        <v>15</v>
      </c>
      <c r="AK5" s="37" t="s">
        <v>23</v>
      </c>
      <c r="AL5" s="38" t="s">
        <v>52</v>
      </c>
      <c r="AM5" s="37" t="s">
        <v>27</v>
      </c>
      <c r="AN5" s="37" t="s">
        <v>26</v>
      </c>
      <c r="AO5" s="37" t="s">
        <v>25</v>
      </c>
      <c r="AP5" s="38" t="s">
        <v>53</v>
      </c>
      <c r="AQ5" s="37" t="s">
        <v>28</v>
      </c>
      <c r="AR5" s="37" t="s">
        <v>22</v>
      </c>
      <c r="AS5" s="37" t="s">
        <v>16</v>
      </c>
      <c r="AT5" s="38" t="s">
        <v>54</v>
      </c>
      <c r="AU5" s="37" t="s">
        <v>17</v>
      </c>
      <c r="AV5" s="37" t="s">
        <v>18</v>
      </c>
      <c r="AW5" s="37" t="s">
        <v>19</v>
      </c>
      <c r="AX5" s="38" t="s">
        <v>55</v>
      </c>
      <c r="AY5" s="38" t="s">
        <v>65</v>
      </c>
    </row>
    <row r="6" spans="1:51" s="28" customFormat="1" ht="45" x14ac:dyDescent="0.2">
      <c r="A6" s="39">
        <v>1</v>
      </c>
      <c r="B6" s="90" t="s">
        <v>192</v>
      </c>
      <c r="C6" s="91" t="s">
        <v>352</v>
      </c>
      <c r="D6" s="91" t="s">
        <v>354</v>
      </c>
      <c r="E6" s="63" t="s">
        <v>372</v>
      </c>
      <c r="F6" s="63" t="s">
        <v>238</v>
      </c>
      <c r="G6" s="63" t="s">
        <v>410</v>
      </c>
      <c r="H6" s="47"/>
      <c r="I6" s="63" t="s">
        <v>106</v>
      </c>
      <c r="J6" s="63" t="s">
        <v>142</v>
      </c>
      <c r="K6" s="63" t="s">
        <v>286</v>
      </c>
      <c r="L6" s="90" t="s">
        <v>192</v>
      </c>
      <c r="M6" s="90" t="s">
        <v>694</v>
      </c>
      <c r="N6" s="90"/>
      <c r="O6" s="73" t="s">
        <v>514</v>
      </c>
      <c r="P6" s="63" t="s">
        <v>522</v>
      </c>
      <c r="Q6" s="63" t="s">
        <v>523</v>
      </c>
      <c r="R6" s="63" t="s">
        <v>523</v>
      </c>
      <c r="S6" s="92" t="s">
        <v>192</v>
      </c>
      <c r="T6" s="92" t="s">
        <v>524</v>
      </c>
      <c r="U6" s="92" t="s">
        <v>192</v>
      </c>
      <c r="V6" s="63" t="s">
        <v>6</v>
      </c>
      <c r="W6" s="90" t="s">
        <v>586</v>
      </c>
      <c r="X6" s="90" t="s">
        <v>336</v>
      </c>
      <c r="Y6" s="62" t="s">
        <v>282</v>
      </c>
      <c r="Z6" s="62" t="s">
        <v>14</v>
      </c>
      <c r="AA6" s="62" t="s">
        <v>9</v>
      </c>
      <c r="AB6" s="86">
        <f>+AL6+AP6+AT6+AX6</f>
        <v>985</v>
      </c>
      <c r="AC6" s="79">
        <v>45292</v>
      </c>
      <c r="AD6" s="79">
        <v>45627</v>
      </c>
      <c r="AE6" s="63" t="s">
        <v>273</v>
      </c>
      <c r="AF6" s="63" t="s">
        <v>427</v>
      </c>
      <c r="AG6" s="63" t="s">
        <v>676</v>
      </c>
      <c r="AH6" s="63" t="s">
        <v>278</v>
      </c>
      <c r="AI6" s="50">
        <v>74</v>
      </c>
      <c r="AJ6" s="50">
        <v>65</v>
      </c>
      <c r="AK6" s="50">
        <v>69</v>
      </c>
      <c r="AL6" s="51">
        <f>+AI6+AJ6+AK6</f>
        <v>208</v>
      </c>
      <c r="AM6" s="50">
        <v>30</v>
      </c>
      <c r="AN6" s="50">
        <v>36</v>
      </c>
      <c r="AO6" s="50">
        <v>131</v>
      </c>
      <c r="AP6" s="51">
        <f>SUM(AM6:AO6)</f>
        <v>197</v>
      </c>
      <c r="AQ6" s="50">
        <v>289</v>
      </c>
      <c r="AR6" s="50">
        <v>0</v>
      </c>
      <c r="AS6" s="50">
        <v>38</v>
      </c>
      <c r="AT6" s="51">
        <f>SUM(AQ6:AS6)</f>
        <v>327</v>
      </c>
      <c r="AU6" s="50">
        <v>80</v>
      </c>
      <c r="AV6" s="50">
        <v>113</v>
      </c>
      <c r="AW6" s="50">
        <v>60</v>
      </c>
      <c r="AX6" s="51">
        <f>SUM(AU6:AW6)</f>
        <v>253</v>
      </c>
      <c r="AY6" s="42"/>
    </row>
    <row r="7" spans="1:51" s="28" customFormat="1" ht="45" x14ac:dyDescent="0.2">
      <c r="A7" s="39">
        <v>2</v>
      </c>
      <c r="B7" s="90" t="s">
        <v>192</v>
      </c>
      <c r="C7" s="91" t="s">
        <v>352</v>
      </c>
      <c r="D7" s="91" t="s">
        <v>354</v>
      </c>
      <c r="E7" s="63" t="s">
        <v>372</v>
      </c>
      <c r="F7" s="63" t="s">
        <v>238</v>
      </c>
      <c r="G7" s="63" t="s">
        <v>410</v>
      </c>
      <c r="H7" s="47"/>
      <c r="I7" s="63" t="s">
        <v>106</v>
      </c>
      <c r="J7" s="63" t="s">
        <v>142</v>
      </c>
      <c r="K7" s="63" t="s">
        <v>286</v>
      </c>
      <c r="L7" s="90" t="s">
        <v>192</v>
      </c>
      <c r="M7" s="90" t="s">
        <v>694</v>
      </c>
      <c r="N7" s="90"/>
      <c r="O7" s="73" t="s">
        <v>515</v>
      </c>
      <c r="P7" s="63" t="s">
        <v>521</v>
      </c>
      <c r="Q7" s="63" t="s">
        <v>583</v>
      </c>
      <c r="R7" s="63" t="s">
        <v>583</v>
      </c>
      <c r="S7" s="92" t="s">
        <v>192</v>
      </c>
      <c r="T7" s="92" t="s">
        <v>524</v>
      </c>
      <c r="U7" s="92" t="s">
        <v>192</v>
      </c>
      <c r="V7" s="63" t="s">
        <v>6</v>
      </c>
      <c r="W7" s="90" t="s">
        <v>587</v>
      </c>
      <c r="X7" s="90" t="s">
        <v>336</v>
      </c>
      <c r="Y7" s="62" t="s">
        <v>282</v>
      </c>
      <c r="Z7" s="62" t="s">
        <v>14</v>
      </c>
      <c r="AA7" s="62" t="s">
        <v>9</v>
      </c>
      <c r="AB7" s="86">
        <f>+AL7+AP7+AT7+AX7</f>
        <v>995</v>
      </c>
      <c r="AC7" s="79">
        <v>45292</v>
      </c>
      <c r="AD7" s="79">
        <v>45627</v>
      </c>
      <c r="AE7" s="63" t="s">
        <v>273</v>
      </c>
      <c r="AF7" s="63" t="s">
        <v>427</v>
      </c>
      <c r="AG7" s="63" t="s">
        <v>676</v>
      </c>
      <c r="AH7" s="63" t="s">
        <v>278</v>
      </c>
      <c r="AI7" s="50">
        <v>64</v>
      </c>
      <c r="AJ7" s="50">
        <v>19</v>
      </c>
      <c r="AK7" s="50">
        <v>65</v>
      </c>
      <c r="AL7" s="51">
        <f>+AI7+AJ7+AK7</f>
        <v>148</v>
      </c>
      <c r="AM7" s="50">
        <v>99</v>
      </c>
      <c r="AN7" s="50">
        <v>36</v>
      </c>
      <c r="AO7" s="50">
        <v>61</v>
      </c>
      <c r="AP7" s="51">
        <f>SUM(AM7:AO7)</f>
        <v>196</v>
      </c>
      <c r="AQ7" s="50">
        <v>90</v>
      </c>
      <c r="AR7" s="50">
        <v>270</v>
      </c>
      <c r="AS7" s="50">
        <v>0</v>
      </c>
      <c r="AT7" s="51">
        <f>SUM(AQ7:AS7)</f>
        <v>360</v>
      </c>
      <c r="AU7" s="50">
        <v>118</v>
      </c>
      <c r="AV7" s="50">
        <v>40</v>
      </c>
      <c r="AW7" s="50">
        <v>133</v>
      </c>
      <c r="AX7" s="51">
        <f>SUM(AU7:AW7)</f>
        <v>291</v>
      </c>
      <c r="AY7" s="42"/>
    </row>
    <row r="8" spans="1:51" s="28" customFormat="1" ht="45" x14ac:dyDescent="0.2">
      <c r="A8" s="39">
        <v>3</v>
      </c>
      <c r="B8" s="90" t="s">
        <v>192</v>
      </c>
      <c r="C8" s="91" t="s">
        <v>352</v>
      </c>
      <c r="D8" s="91" t="s">
        <v>354</v>
      </c>
      <c r="E8" s="63" t="s">
        <v>372</v>
      </c>
      <c r="F8" s="63" t="s">
        <v>238</v>
      </c>
      <c r="G8" s="63" t="s">
        <v>410</v>
      </c>
      <c r="H8" s="47"/>
      <c r="I8" s="63" t="s">
        <v>106</v>
      </c>
      <c r="J8" s="63" t="s">
        <v>142</v>
      </c>
      <c r="K8" s="63" t="s">
        <v>286</v>
      </c>
      <c r="L8" s="90" t="s">
        <v>192</v>
      </c>
      <c r="M8" s="90" t="s">
        <v>694</v>
      </c>
      <c r="N8" s="90"/>
      <c r="O8" s="73" t="s">
        <v>513</v>
      </c>
      <c r="P8" s="63" t="s">
        <v>584</v>
      </c>
      <c r="Q8" s="63" t="s">
        <v>561</v>
      </c>
      <c r="R8" s="63" t="s">
        <v>561</v>
      </c>
      <c r="S8" s="92" t="s">
        <v>192</v>
      </c>
      <c r="T8" s="92" t="s">
        <v>524</v>
      </c>
      <c r="U8" s="92" t="s">
        <v>192</v>
      </c>
      <c r="V8" s="63" t="s">
        <v>6</v>
      </c>
      <c r="W8" s="90" t="s">
        <v>588</v>
      </c>
      <c r="X8" s="90" t="s">
        <v>336</v>
      </c>
      <c r="Y8" s="62" t="s">
        <v>282</v>
      </c>
      <c r="Z8" s="62" t="s">
        <v>14</v>
      </c>
      <c r="AA8" s="62" t="s">
        <v>9</v>
      </c>
      <c r="AB8" s="86">
        <f>+AL8+AP8+AT8+AX8</f>
        <v>405</v>
      </c>
      <c r="AC8" s="79">
        <v>45292</v>
      </c>
      <c r="AD8" s="79">
        <v>45627</v>
      </c>
      <c r="AE8" s="63" t="s">
        <v>273</v>
      </c>
      <c r="AF8" s="63" t="s">
        <v>427</v>
      </c>
      <c r="AG8" s="63" t="s">
        <v>676</v>
      </c>
      <c r="AH8" s="63" t="s">
        <v>278</v>
      </c>
      <c r="AI8" s="50">
        <v>0</v>
      </c>
      <c r="AJ8" s="50">
        <v>0</v>
      </c>
      <c r="AK8" s="50">
        <v>0</v>
      </c>
      <c r="AL8" s="51">
        <f>+AI8+AJ8+AK8</f>
        <v>0</v>
      </c>
      <c r="AM8" s="50">
        <v>0</v>
      </c>
      <c r="AN8" s="50">
        <v>0</v>
      </c>
      <c r="AO8" s="50">
        <v>0</v>
      </c>
      <c r="AP8" s="51">
        <f>SUM(AM8:AO8)</f>
        <v>0</v>
      </c>
      <c r="AQ8" s="50">
        <v>0</v>
      </c>
      <c r="AR8" s="50">
        <v>0</v>
      </c>
      <c r="AS8" s="50">
        <v>270</v>
      </c>
      <c r="AT8" s="51">
        <f>SUM(AQ8:AS8)</f>
        <v>270</v>
      </c>
      <c r="AU8" s="50">
        <v>135</v>
      </c>
      <c r="AV8" s="50">
        <v>0</v>
      </c>
      <c r="AW8" s="50">
        <v>0</v>
      </c>
      <c r="AX8" s="51">
        <f>SUM(AU8:AW8)</f>
        <v>135</v>
      </c>
      <c r="AY8" s="42"/>
    </row>
    <row r="9" spans="1:51" ht="78.75" x14ac:dyDescent="0.25">
      <c r="A9" s="39">
        <v>4</v>
      </c>
      <c r="B9" s="90" t="s">
        <v>192</v>
      </c>
      <c r="C9" s="91" t="s">
        <v>352</v>
      </c>
      <c r="D9" s="91" t="s">
        <v>354</v>
      </c>
      <c r="E9" s="91" t="s">
        <v>372</v>
      </c>
      <c r="F9" s="63" t="s">
        <v>238</v>
      </c>
      <c r="G9" s="63" t="s">
        <v>410</v>
      </c>
      <c r="H9" s="47"/>
      <c r="I9" s="63" t="s">
        <v>106</v>
      </c>
      <c r="J9" s="63" t="s">
        <v>142</v>
      </c>
      <c r="K9" s="63" t="s">
        <v>286</v>
      </c>
      <c r="L9" s="90" t="s">
        <v>192</v>
      </c>
      <c r="M9" s="90" t="s">
        <v>695</v>
      </c>
      <c r="N9" s="90"/>
      <c r="O9" s="73" t="s">
        <v>504</v>
      </c>
      <c r="P9" s="91" t="s">
        <v>525</v>
      </c>
      <c r="Q9" s="91" t="s">
        <v>526</v>
      </c>
      <c r="R9" s="91" t="s">
        <v>526</v>
      </c>
      <c r="S9" s="63" t="s">
        <v>192</v>
      </c>
      <c r="T9" s="63" t="s">
        <v>524</v>
      </c>
      <c r="U9" s="63" t="s">
        <v>192</v>
      </c>
      <c r="V9" s="63" t="s">
        <v>6</v>
      </c>
      <c r="W9" s="90" t="s">
        <v>587</v>
      </c>
      <c r="X9" s="90" t="s">
        <v>336</v>
      </c>
      <c r="Y9" s="62" t="s">
        <v>282</v>
      </c>
      <c r="Z9" s="62" t="s">
        <v>14</v>
      </c>
      <c r="AA9" s="62" t="s">
        <v>9</v>
      </c>
      <c r="AB9" s="93">
        <v>2</v>
      </c>
      <c r="AC9" s="79">
        <v>45292</v>
      </c>
      <c r="AD9" s="79">
        <v>45611</v>
      </c>
      <c r="AE9" s="63" t="s">
        <v>273</v>
      </c>
      <c r="AF9" s="63" t="s">
        <v>447</v>
      </c>
      <c r="AG9" s="91" t="s">
        <v>679</v>
      </c>
      <c r="AH9" s="63" t="s">
        <v>278</v>
      </c>
      <c r="AI9" s="50">
        <v>0</v>
      </c>
      <c r="AJ9" s="50">
        <v>0</v>
      </c>
      <c r="AK9" s="50">
        <v>0</v>
      </c>
      <c r="AL9" s="51">
        <f t="shared" ref="AL9:AL32" si="0">+AI9+AJ9+AK9</f>
        <v>0</v>
      </c>
      <c r="AM9" s="50">
        <v>0</v>
      </c>
      <c r="AN9" s="50">
        <v>0</v>
      </c>
      <c r="AO9" s="50">
        <v>0</v>
      </c>
      <c r="AP9" s="51">
        <f t="shared" ref="AP9:AP32" si="1">SUM(AM9:AO9)</f>
        <v>0</v>
      </c>
      <c r="AQ9" s="50">
        <v>0</v>
      </c>
      <c r="AR9" s="50">
        <v>0</v>
      </c>
      <c r="AS9" s="50">
        <v>0</v>
      </c>
      <c r="AT9" s="51">
        <f t="shared" ref="AT9:AT32" si="2">SUM(AQ9:AS9)</f>
        <v>0</v>
      </c>
      <c r="AU9" s="50">
        <v>1</v>
      </c>
      <c r="AV9" s="50">
        <v>1</v>
      </c>
      <c r="AW9" s="50">
        <v>0</v>
      </c>
      <c r="AX9" s="51">
        <f t="shared" ref="AX9:AX32" si="3">SUM(AU9:AW9)</f>
        <v>2</v>
      </c>
      <c r="AY9" s="42"/>
    </row>
    <row r="10" spans="1:51" ht="56.25" x14ac:dyDescent="0.25">
      <c r="A10" s="39">
        <v>5</v>
      </c>
      <c r="B10" s="90" t="s">
        <v>192</v>
      </c>
      <c r="C10" s="91" t="s">
        <v>352</v>
      </c>
      <c r="D10" s="91" t="s">
        <v>354</v>
      </c>
      <c r="E10" s="63" t="s">
        <v>372</v>
      </c>
      <c r="F10" s="63" t="s">
        <v>238</v>
      </c>
      <c r="G10" s="63" t="s">
        <v>410</v>
      </c>
      <c r="H10" s="47"/>
      <c r="I10" s="63" t="s">
        <v>106</v>
      </c>
      <c r="J10" s="63" t="s">
        <v>142</v>
      </c>
      <c r="K10" s="63" t="s">
        <v>286</v>
      </c>
      <c r="L10" s="90" t="s">
        <v>192</v>
      </c>
      <c r="M10" s="90"/>
      <c r="N10" s="90"/>
      <c r="O10" s="73" t="s">
        <v>955</v>
      </c>
      <c r="P10" s="91" t="s">
        <v>531</v>
      </c>
      <c r="Q10" s="91" t="s">
        <v>594</v>
      </c>
      <c r="R10" s="91" t="s">
        <v>595</v>
      </c>
      <c r="S10" s="63" t="s">
        <v>596</v>
      </c>
      <c r="T10" s="63" t="s">
        <v>524</v>
      </c>
      <c r="U10" s="63" t="s">
        <v>192</v>
      </c>
      <c r="V10" s="63" t="s">
        <v>10</v>
      </c>
      <c r="W10" s="90" t="s">
        <v>670</v>
      </c>
      <c r="X10" s="90" t="s">
        <v>336</v>
      </c>
      <c r="Y10" s="62" t="s">
        <v>282</v>
      </c>
      <c r="Z10" s="62" t="s">
        <v>14</v>
      </c>
      <c r="AA10" s="62" t="s">
        <v>9</v>
      </c>
      <c r="AB10" s="94">
        <v>8.7599999999999997E-2</v>
      </c>
      <c r="AC10" s="79">
        <v>45292</v>
      </c>
      <c r="AD10" s="79">
        <v>45641</v>
      </c>
      <c r="AE10" s="63" t="s">
        <v>274</v>
      </c>
      <c r="AF10" s="63" t="s">
        <v>424</v>
      </c>
      <c r="AG10" s="91" t="s">
        <v>681</v>
      </c>
      <c r="AH10" s="63" t="s">
        <v>278</v>
      </c>
      <c r="AI10" s="50">
        <v>0</v>
      </c>
      <c r="AJ10" s="50">
        <v>0</v>
      </c>
      <c r="AK10" s="50">
        <v>0</v>
      </c>
      <c r="AL10" s="51">
        <f t="shared" si="0"/>
        <v>0</v>
      </c>
      <c r="AM10" s="50">
        <v>0</v>
      </c>
      <c r="AN10" s="50">
        <v>0</v>
      </c>
      <c r="AO10" s="50">
        <v>0</v>
      </c>
      <c r="AP10" s="51">
        <f t="shared" si="1"/>
        <v>0</v>
      </c>
      <c r="AQ10" s="50">
        <v>0</v>
      </c>
      <c r="AR10" s="50">
        <v>0</v>
      </c>
      <c r="AS10" s="50">
        <v>0</v>
      </c>
      <c r="AT10" s="51">
        <f t="shared" si="2"/>
        <v>0</v>
      </c>
      <c r="AU10" s="50">
        <v>0</v>
      </c>
      <c r="AV10" s="50">
        <v>0</v>
      </c>
      <c r="AW10" s="87">
        <v>8.7599999999999997E-2</v>
      </c>
      <c r="AX10" s="53">
        <f t="shared" si="3"/>
        <v>8.7599999999999997E-2</v>
      </c>
      <c r="AY10" s="41" t="s">
        <v>912</v>
      </c>
    </row>
    <row r="11" spans="1:51" ht="56.25" x14ac:dyDescent="0.25">
      <c r="A11" s="39">
        <v>6</v>
      </c>
      <c r="B11" s="90" t="s">
        <v>192</v>
      </c>
      <c r="C11" s="91" t="s">
        <v>352</v>
      </c>
      <c r="D11" s="91" t="s">
        <v>354</v>
      </c>
      <c r="E11" s="63" t="s">
        <v>372</v>
      </c>
      <c r="F11" s="63" t="s">
        <v>238</v>
      </c>
      <c r="G11" s="63" t="s">
        <v>410</v>
      </c>
      <c r="H11" s="47"/>
      <c r="I11" s="63" t="s">
        <v>106</v>
      </c>
      <c r="J11" s="63" t="s">
        <v>142</v>
      </c>
      <c r="K11" s="63" t="s">
        <v>286</v>
      </c>
      <c r="L11" s="90" t="s">
        <v>192</v>
      </c>
      <c r="M11" s="90"/>
      <c r="N11" s="90"/>
      <c r="O11" s="73" t="s">
        <v>956</v>
      </c>
      <c r="P11" s="91" t="s">
        <v>532</v>
      </c>
      <c r="Q11" s="91" t="s">
        <v>594</v>
      </c>
      <c r="R11" s="91" t="s">
        <v>595</v>
      </c>
      <c r="S11" s="63" t="s">
        <v>596</v>
      </c>
      <c r="T11" s="63" t="s">
        <v>524</v>
      </c>
      <c r="U11" s="63" t="s">
        <v>192</v>
      </c>
      <c r="V11" s="63" t="s">
        <v>10</v>
      </c>
      <c r="W11" s="90" t="s">
        <v>670</v>
      </c>
      <c r="X11" s="90" t="s">
        <v>336</v>
      </c>
      <c r="Y11" s="62" t="s">
        <v>282</v>
      </c>
      <c r="Z11" s="62" t="s">
        <v>14</v>
      </c>
      <c r="AA11" s="62" t="s">
        <v>9</v>
      </c>
      <c r="AB11" s="94">
        <v>8.7599999999999997E-2</v>
      </c>
      <c r="AC11" s="79">
        <v>45292</v>
      </c>
      <c r="AD11" s="79">
        <v>45641</v>
      </c>
      <c r="AE11" s="63" t="s">
        <v>274</v>
      </c>
      <c r="AF11" s="63" t="s">
        <v>424</v>
      </c>
      <c r="AG11" s="91" t="s">
        <v>681</v>
      </c>
      <c r="AH11" s="63" t="s">
        <v>278</v>
      </c>
      <c r="AI11" s="50">
        <v>0</v>
      </c>
      <c r="AJ11" s="50">
        <v>0</v>
      </c>
      <c r="AK11" s="50">
        <v>0</v>
      </c>
      <c r="AL11" s="51">
        <f t="shared" si="0"/>
        <v>0</v>
      </c>
      <c r="AM11" s="50">
        <v>0</v>
      </c>
      <c r="AN11" s="50">
        <v>0</v>
      </c>
      <c r="AO11" s="50">
        <v>0</v>
      </c>
      <c r="AP11" s="51">
        <f t="shared" si="1"/>
        <v>0</v>
      </c>
      <c r="AQ11" s="50">
        <v>0</v>
      </c>
      <c r="AR11" s="50">
        <v>0</v>
      </c>
      <c r="AS11" s="50">
        <v>0</v>
      </c>
      <c r="AT11" s="51">
        <f t="shared" si="2"/>
        <v>0</v>
      </c>
      <c r="AU11" s="50">
        <v>0</v>
      </c>
      <c r="AV11" s="50">
        <v>0</v>
      </c>
      <c r="AW11" s="87">
        <v>8.7599999999999997E-2</v>
      </c>
      <c r="AX11" s="53">
        <f t="shared" si="3"/>
        <v>8.7599999999999997E-2</v>
      </c>
      <c r="AY11" s="41"/>
    </row>
    <row r="12" spans="1:51" ht="56.25" x14ac:dyDescent="0.25">
      <c r="A12" s="39">
        <v>7</v>
      </c>
      <c r="B12" s="90" t="s">
        <v>192</v>
      </c>
      <c r="C12" s="91" t="s">
        <v>352</v>
      </c>
      <c r="D12" s="91" t="s">
        <v>354</v>
      </c>
      <c r="E12" s="63" t="s">
        <v>372</v>
      </c>
      <c r="F12" s="63" t="s">
        <v>238</v>
      </c>
      <c r="G12" s="63" t="s">
        <v>410</v>
      </c>
      <c r="H12" s="47"/>
      <c r="I12" s="63" t="s">
        <v>106</v>
      </c>
      <c r="J12" s="63" t="s">
        <v>142</v>
      </c>
      <c r="K12" s="63" t="s">
        <v>286</v>
      </c>
      <c r="L12" s="90" t="s">
        <v>192</v>
      </c>
      <c r="M12" s="90"/>
      <c r="N12" s="90"/>
      <c r="O12" s="73" t="s">
        <v>957</v>
      </c>
      <c r="P12" s="91" t="s">
        <v>533</v>
      </c>
      <c r="Q12" s="91" t="s">
        <v>594</v>
      </c>
      <c r="R12" s="91" t="s">
        <v>595</v>
      </c>
      <c r="S12" s="63" t="s">
        <v>596</v>
      </c>
      <c r="T12" s="63" t="s">
        <v>524</v>
      </c>
      <c r="U12" s="63" t="s">
        <v>192</v>
      </c>
      <c r="V12" s="63" t="s">
        <v>10</v>
      </c>
      <c r="W12" s="90" t="s">
        <v>670</v>
      </c>
      <c r="X12" s="90" t="s">
        <v>336</v>
      </c>
      <c r="Y12" s="62" t="s">
        <v>282</v>
      </c>
      <c r="Z12" s="62" t="s">
        <v>14</v>
      </c>
      <c r="AA12" s="62" t="s">
        <v>9</v>
      </c>
      <c r="AB12" s="94">
        <v>8.7599999999999997E-2</v>
      </c>
      <c r="AC12" s="79">
        <v>45292</v>
      </c>
      <c r="AD12" s="79">
        <v>45641</v>
      </c>
      <c r="AE12" s="63" t="s">
        <v>274</v>
      </c>
      <c r="AF12" s="63" t="s">
        <v>424</v>
      </c>
      <c r="AG12" s="91" t="s">
        <v>681</v>
      </c>
      <c r="AH12" s="63" t="s">
        <v>278</v>
      </c>
      <c r="AI12" s="50">
        <v>0</v>
      </c>
      <c r="AJ12" s="50">
        <v>0</v>
      </c>
      <c r="AK12" s="50">
        <v>0</v>
      </c>
      <c r="AL12" s="51">
        <f t="shared" si="0"/>
        <v>0</v>
      </c>
      <c r="AM12" s="50">
        <v>0</v>
      </c>
      <c r="AN12" s="50">
        <v>0</v>
      </c>
      <c r="AO12" s="50">
        <v>0</v>
      </c>
      <c r="AP12" s="51">
        <f t="shared" si="1"/>
        <v>0</v>
      </c>
      <c r="AQ12" s="50">
        <v>0</v>
      </c>
      <c r="AR12" s="50">
        <v>0</v>
      </c>
      <c r="AS12" s="50">
        <v>0</v>
      </c>
      <c r="AT12" s="51">
        <f t="shared" si="2"/>
        <v>0</v>
      </c>
      <c r="AU12" s="50">
        <v>0</v>
      </c>
      <c r="AV12" s="50">
        <v>0</v>
      </c>
      <c r="AW12" s="87">
        <v>8.7599999999999997E-2</v>
      </c>
      <c r="AX12" s="53">
        <f t="shared" si="3"/>
        <v>8.7599999999999997E-2</v>
      </c>
      <c r="AY12" s="41"/>
    </row>
    <row r="13" spans="1:51" ht="56.25" x14ac:dyDescent="0.25">
      <c r="A13" s="39">
        <v>8</v>
      </c>
      <c r="B13" s="90" t="s">
        <v>192</v>
      </c>
      <c r="C13" s="91" t="s">
        <v>352</v>
      </c>
      <c r="D13" s="91" t="s">
        <v>354</v>
      </c>
      <c r="E13" s="63" t="s">
        <v>372</v>
      </c>
      <c r="F13" s="63" t="s">
        <v>238</v>
      </c>
      <c r="G13" s="63" t="s">
        <v>410</v>
      </c>
      <c r="H13" s="47"/>
      <c r="I13" s="63" t="s">
        <v>106</v>
      </c>
      <c r="J13" s="63" t="s">
        <v>142</v>
      </c>
      <c r="K13" s="63" t="s">
        <v>286</v>
      </c>
      <c r="L13" s="90" t="s">
        <v>192</v>
      </c>
      <c r="M13" s="90"/>
      <c r="N13" s="90"/>
      <c r="O13" s="73" t="s">
        <v>530</v>
      </c>
      <c r="P13" s="73" t="s">
        <v>597</v>
      </c>
      <c r="Q13" s="91" t="s">
        <v>913</v>
      </c>
      <c r="R13" s="91" t="s">
        <v>913</v>
      </c>
      <c r="S13" s="63" t="s">
        <v>192</v>
      </c>
      <c r="T13" s="63" t="s">
        <v>524</v>
      </c>
      <c r="U13" s="63" t="s">
        <v>192</v>
      </c>
      <c r="V13" s="63" t="s">
        <v>10</v>
      </c>
      <c r="W13" s="90" t="s">
        <v>670</v>
      </c>
      <c r="X13" s="90" t="s">
        <v>336</v>
      </c>
      <c r="Y13" s="62" t="s">
        <v>282</v>
      </c>
      <c r="Z13" s="62" t="s">
        <v>14</v>
      </c>
      <c r="AA13" s="62" t="s">
        <v>9</v>
      </c>
      <c r="AB13" s="94">
        <v>0.1157</v>
      </c>
      <c r="AC13" s="79">
        <v>45292</v>
      </c>
      <c r="AD13" s="79">
        <v>45580</v>
      </c>
      <c r="AE13" s="63" t="s">
        <v>274</v>
      </c>
      <c r="AF13" s="63" t="s">
        <v>424</v>
      </c>
      <c r="AG13" s="91" t="s">
        <v>681</v>
      </c>
      <c r="AH13" s="63" t="s">
        <v>278</v>
      </c>
      <c r="AI13" s="50">
        <v>0</v>
      </c>
      <c r="AJ13" s="50">
        <v>0</v>
      </c>
      <c r="AK13" s="50">
        <v>0</v>
      </c>
      <c r="AL13" s="51">
        <f t="shared" si="0"/>
        <v>0</v>
      </c>
      <c r="AM13" s="50">
        <v>0</v>
      </c>
      <c r="AN13" s="50">
        <v>0</v>
      </c>
      <c r="AO13" s="50">
        <v>0</v>
      </c>
      <c r="AP13" s="51">
        <f t="shared" si="1"/>
        <v>0</v>
      </c>
      <c r="AQ13" s="50">
        <v>0</v>
      </c>
      <c r="AR13" s="50">
        <v>0</v>
      </c>
      <c r="AS13" s="50">
        <v>0</v>
      </c>
      <c r="AT13" s="51">
        <f t="shared" si="2"/>
        <v>0</v>
      </c>
      <c r="AU13" s="88">
        <v>0.1157</v>
      </c>
      <c r="AV13" s="50">
        <v>0</v>
      </c>
      <c r="AW13" s="50">
        <v>0</v>
      </c>
      <c r="AX13" s="53">
        <f t="shared" si="3"/>
        <v>0.1157</v>
      </c>
      <c r="AY13" s="41"/>
    </row>
    <row r="14" spans="1:51" ht="78.75" x14ac:dyDescent="0.25">
      <c r="A14" s="39">
        <v>9</v>
      </c>
      <c r="B14" s="90" t="s">
        <v>192</v>
      </c>
      <c r="C14" s="91" t="s">
        <v>352</v>
      </c>
      <c r="D14" s="91" t="s">
        <v>354</v>
      </c>
      <c r="E14" s="63" t="s">
        <v>372</v>
      </c>
      <c r="F14" s="63" t="s">
        <v>238</v>
      </c>
      <c r="G14" s="63" t="s">
        <v>410</v>
      </c>
      <c r="H14" s="47"/>
      <c r="I14" s="63" t="s">
        <v>106</v>
      </c>
      <c r="J14" s="63" t="s">
        <v>142</v>
      </c>
      <c r="K14" s="63" t="s">
        <v>286</v>
      </c>
      <c r="L14" s="90" t="s">
        <v>192</v>
      </c>
      <c r="M14" s="90" t="s">
        <v>702</v>
      </c>
      <c r="N14" s="90"/>
      <c r="O14" s="73" t="s">
        <v>505</v>
      </c>
      <c r="P14" s="91" t="s">
        <v>540</v>
      </c>
      <c r="Q14" s="91" t="s">
        <v>542</v>
      </c>
      <c r="R14" s="91" t="s">
        <v>542</v>
      </c>
      <c r="S14" s="63" t="s">
        <v>192</v>
      </c>
      <c r="T14" s="63" t="s">
        <v>524</v>
      </c>
      <c r="U14" s="63" t="s">
        <v>192</v>
      </c>
      <c r="V14" s="63" t="s">
        <v>6</v>
      </c>
      <c r="W14" s="90" t="s">
        <v>586</v>
      </c>
      <c r="X14" s="90" t="s">
        <v>336</v>
      </c>
      <c r="Y14" s="62" t="s">
        <v>282</v>
      </c>
      <c r="Z14" s="62" t="s">
        <v>14</v>
      </c>
      <c r="AA14" s="62" t="s">
        <v>9</v>
      </c>
      <c r="AB14" s="95">
        <v>3</v>
      </c>
      <c r="AC14" s="79">
        <v>45292</v>
      </c>
      <c r="AD14" s="79">
        <v>45519</v>
      </c>
      <c r="AE14" s="63" t="s">
        <v>274</v>
      </c>
      <c r="AF14" s="63" t="s">
        <v>447</v>
      </c>
      <c r="AG14" s="91" t="s">
        <v>679</v>
      </c>
      <c r="AH14" s="63" t="s">
        <v>278</v>
      </c>
      <c r="AI14" s="50">
        <v>0</v>
      </c>
      <c r="AJ14" s="50">
        <v>0</v>
      </c>
      <c r="AK14" s="50">
        <v>0</v>
      </c>
      <c r="AL14" s="51">
        <f t="shared" si="0"/>
        <v>0</v>
      </c>
      <c r="AM14" s="50">
        <v>1</v>
      </c>
      <c r="AN14" s="50">
        <v>0</v>
      </c>
      <c r="AO14" s="50">
        <v>0</v>
      </c>
      <c r="AP14" s="51">
        <f t="shared" si="1"/>
        <v>1</v>
      </c>
      <c r="AQ14" s="50">
        <v>0</v>
      </c>
      <c r="AR14" s="50">
        <v>2</v>
      </c>
      <c r="AS14" s="50">
        <v>0</v>
      </c>
      <c r="AT14" s="51">
        <f t="shared" si="2"/>
        <v>2</v>
      </c>
      <c r="AU14" s="57">
        <v>0.08</v>
      </c>
      <c r="AV14" s="50">
        <v>0</v>
      </c>
      <c r="AW14" s="50">
        <v>0</v>
      </c>
      <c r="AX14" s="56">
        <f t="shared" si="3"/>
        <v>0.08</v>
      </c>
      <c r="AY14" s="41"/>
    </row>
    <row r="15" spans="1:51" ht="78.75" x14ac:dyDescent="0.25">
      <c r="A15" s="39">
        <v>10</v>
      </c>
      <c r="B15" s="90" t="s">
        <v>192</v>
      </c>
      <c r="C15" s="91" t="s">
        <v>352</v>
      </c>
      <c r="D15" s="91" t="s">
        <v>354</v>
      </c>
      <c r="E15" s="63" t="s">
        <v>372</v>
      </c>
      <c r="F15" s="63" t="s">
        <v>238</v>
      </c>
      <c r="G15" s="63" t="s">
        <v>410</v>
      </c>
      <c r="H15" s="47"/>
      <c r="I15" s="63" t="s">
        <v>106</v>
      </c>
      <c r="J15" s="63" t="s">
        <v>142</v>
      </c>
      <c r="K15" s="63" t="s">
        <v>286</v>
      </c>
      <c r="L15" s="90" t="s">
        <v>192</v>
      </c>
      <c r="M15" s="90" t="s">
        <v>702</v>
      </c>
      <c r="N15" s="90"/>
      <c r="O15" s="73" t="s">
        <v>506</v>
      </c>
      <c r="P15" s="91" t="s">
        <v>541</v>
      </c>
      <c r="Q15" s="91" t="s">
        <v>543</v>
      </c>
      <c r="R15" s="91" t="s">
        <v>543</v>
      </c>
      <c r="S15" s="63" t="s">
        <v>192</v>
      </c>
      <c r="T15" s="63" t="s">
        <v>524</v>
      </c>
      <c r="U15" s="63" t="s">
        <v>192</v>
      </c>
      <c r="V15" s="63" t="s">
        <v>6</v>
      </c>
      <c r="W15" s="90" t="s">
        <v>587</v>
      </c>
      <c r="X15" s="90" t="s">
        <v>336</v>
      </c>
      <c r="Y15" s="62" t="s">
        <v>282</v>
      </c>
      <c r="Z15" s="62" t="s">
        <v>14</v>
      </c>
      <c r="AA15" s="62" t="s">
        <v>9</v>
      </c>
      <c r="AB15" s="95">
        <v>6</v>
      </c>
      <c r="AC15" s="79">
        <v>45292</v>
      </c>
      <c r="AD15" s="79">
        <v>45641</v>
      </c>
      <c r="AE15" s="63" t="s">
        <v>274</v>
      </c>
      <c r="AF15" s="63" t="s">
        <v>447</v>
      </c>
      <c r="AG15" s="91" t="s">
        <v>679</v>
      </c>
      <c r="AH15" s="63" t="s">
        <v>278</v>
      </c>
      <c r="AI15" s="50">
        <v>0</v>
      </c>
      <c r="AJ15" s="50">
        <v>0</v>
      </c>
      <c r="AK15" s="50">
        <v>2</v>
      </c>
      <c r="AL15" s="51">
        <f t="shared" si="0"/>
        <v>2</v>
      </c>
      <c r="AM15" s="50">
        <v>0</v>
      </c>
      <c r="AN15" s="50">
        <v>0</v>
      </c>
      <c r="AO15" s="50">
        <v>1</v>
      </c>
      <c r="AP15" s="51">
        <f t="shared" si="1"/>
        <v>1</v>
      </c>
      <c r="AQ15" s="50">
        <v>1</v>
      </c>
      <c r="AR15" s="50">
        <v>0</v>
      </c>
      <c r="AS15" s="50">
        <v>0</v>
      </c>
      <c r="AT15" s="51">
        <f t="shared" si="2"/>
        <v>1</v>
      </c>
      <c r="AU15" s="57">
        <v>0</v>
      </c>
      <c r="AV15" s="50">
        <v>2</v>
      </c>
      <c r="AW15" s="50">
        <v>0</v>
      </c>
      <c r="AX15" s="56">
        <f t="shared" si="3"/>
        <v>2</v>
      </c>
      <c r="AY15" s="41"/>
    </row>
    <row r="16" spans="1:51" ht="45" x14ac:dyDescent="0.25">
      <c r="A16" s="39">
        <v>11</v>
      </c>
      <c r="B16" s="90" t="s">
        <v>192</v>
      </c>
      <c r="C16" s="91" t="s">
        <v>352</v>
      </c>
      <c r="D16" s="91" t="s">
        <v>355</v>
      </c>
      <c r="E16" s="63" t="s">
        <v>372</v>
      </c>
      <c r="F16" s="63" t="s">
        <v>238</v>
      </c>
      <c r="G16" s="63" t="s">
        <v>410</v>
      </c>
      <c r="H16" s="47"/>
      <c r="I16" s="63" t="s">
        <v>106</v>
      </c>
      <c r="J16" s="63" t="s">
        <v>142</v>
      </c>
      <c r="K16" s="63" t="s">
        <v>286</v>
      </c>
      <c r="L16" s="90" t="s">
        <v>192</v>
      </c>
      <c r="M16" s="90" t="s">
        <v>694</v>
      </c>
      <c r="N16" s="90"/>
      <c r="O16" s="91" t="s">
        <v>544</v>
      </c>
      <c r="P16" s="91" t="s">
        <v>548</v>
      </c>
      <c r="Q16" s="91" t="s">
        <v>546</v>
      </c>
      <c r="R16" s="91" t="s">
        <v>546</v>
      </c>
      <c r="S16" s="63" t="s">
        <v>192</v>
      </c>
      <c r="T16" s="63" t="s">
        <v>524</v>
      </c>
      <c r="U16" s="63" t="s">
        <v>192</v>
      </c>
      <c r="V16" s="63" t="s">
        <v>6</v>
      </c>
      <c r="W16" s="90" t="s">
        <v>587</v>
      </c>
      <c r="X16" s="90" t="s">
        <v>336</v>
      </c>
      <c r="Y16" s="62" t="s">
        <v>282</v>
      </c>
      <c r="Z16" s="62" t="s">
        <v>14</v>
      </c>
      <c r="AA16" s="62" t="s">
        <v>9</v>
      </c>
      <c r="AB16" s="96">
        <f>+AL16+AP16+AT16+AX16</f>
        <v>104.08</v>
      </c>
      <c r="AC16" s="79">
        <v>45292</v>
      </c>
      <c r="AD16" s="79">
        <v>45397</v>
      </c>
      <c r="AE16" s="63" t="s">
        <v>273</v>
      </c>
      <c r="AF16" s="63" t="s">
        <v>449</v>
      </c>
      <c r="AG16" s="91" t="s">
        <v>677</v>
      </c>
      <c r="AH16" s="63" t="s">
        <v>278</v>
      </c>
      <c r="AI16" s="50">
        <v>14</v>
      </c>
      <c r="AJ16" s="50">
        <v>16</v>
      </c>
      <c r="AK16" s="50">
        <v>20</v>
      </c>
      <c r="AL16" s="51">
        <f t="shared" si="0"/>
        <v>50</v>
      </c>
      <c r="AM16" s="50">
        <v>12</v>
      </c>
      <c r="AN16" s="50">
        <v>24</v>
      </c>
      <c r="AO16" s="50">
        <v>18</v>
      </c>
      <c r="AP16" s="51">
        <f t="shared" si="1"/>
        <v>54</v>
      </c>
      <c r="AQ16" s="50">
        <v>0</v>
      </c>
      <c r="AR16" s="50">
        <v>0</v>
      </c>
      <c r="AS16" s="50">
        <v>0</v>
      </c>
      <c r="AT16" s="51">
        <f t="shared" si="2"/>
        <v>0</v>
      </c>
      <c r="AU16" s="57">
        <v>0.08</v>
      </c>
      <c r="AV16" s="50">
        <v>0</v>
      </c>
      <c r="AW16" s="50">
        <v>0</v>
      </c>
      <c r="AX16" s="56">
        <f t="shared" si="3"/>
        <v>0.08</v>
      </c>
      <c r="AY16" s="41"/>
    </row>
    <row r="17" spans="1:51" ht="45" x14ac:dyDescent="0.25">
      <c r="A17" s="39">
        <v>12</v>
      </c>
      <c r="B17" s="90" t="s">
        <v>192</v>
      </c>
      <c r="C17" s="91" t="s">
        <v>352</v>
      </c>
      <c r="D17" s="91" t="s">
        <v>355</v>
      </c>
      <c r="E17" s="63" t="s">
        <v>372</v>
      </c>
      <c r="F17" s="63" t="s">
        <v>238</v>
      </c>
      <c r="G17" s="63" t="s">
        <v>410</v>
      </c>
      <c r="H17" s="47"/>
      <c r="I17" s="63" t="s">
        <v>106</v>
      </c>
      <c r="J17" s="63" t="s">
        <v>142</v>
      </c>
      <c r="K17" s="63" t="s">
        <v>286</v>
      </c>
      <c r="L17" s="90" t="s">
        <v>192</v>
      </c>
      <c r="M17" s="90" t="s">
        <v>694</v>
      </c>
      <c r="N17" s="90"/>
      <c r="O17" s="91" t="s">
        <v>507</v>
      </c>
      <c r="P17" s="91" t="s">
        <v>545</v>
      </c>
      <c r="Q17" s="91" t="s">
        <v>549</v>
      </c>
      <c r="R17" s="91" t="s">
        <v>549</v>
      </c>
      <c r="S17" s="63" t="s">
        <v>192</v>
      </c>
      <c r="T17" s="63" t="s">
        <v>524</v>
      </c>
      <c r="U17" s="63" t="s">
        <v>192</v>
      </c>
      <c r="V17" s="63" t="s">
        <v>6</v>
      </c>
      <c r="W17" s="90" t="s">
        <v>586</v>
      </c>
      <c r="X17" s="90" t="s">
        <v>336</v>
      </c>
      <c r="Y17" s="62" t="s">
        <v>282</v>
      </c>
      <c r="Z17" s="62" t="s">
        <v>14</v>
      </c>
      <c r="AA17" s="62" t="s">
        <v>9</v>
      </c>
      <c r="AB17" s="96">
        <f>+AL17+AP17+AT17+AX17</f>
        <v>96.08</v>
      </c>
      <c r="AC17" s="79">
        <v>45292</v>
      </c>
      <c r="AD17" s="79">
        <v>45397</v>
      </c>
      <c r="AE17" s="63" t="s">
        <v>273</v>
      </c>
      <c r="AF17" s="63" t="s">
        <v>449</v>
      </c>
      <c r="AG17" s="91" t="s">
        <v>677</v>
      </c>
      <c r="AH17" s="63" t="s">
        <v>278</v>
      </c>
      <c r="AI17" s="50">
        <v>14</v>
      </c>
      <c r="AJ17" s="50">
        <v>16</v>
      </c>
      <c r="AK17" s="50">
        <v>20</v>
      </c>
      <c r="AL17" s="51">
        <f t="shared" si="0"/>
        <v>50</v>
      </c>
      <c r="AM17" s="50">
        <v>12</v>
      </c>
      <c r="AN17" s="50">
        <v>17</v>
      </c>
      <c r="AO17" s="50">
        <v>17</v>
      </c>
      <c r="AP17" s="51">
        <f t="shared" si="1"/>
        <v>46</v>
      </c>
      <c r="AQ17" s="50">
        <v>0</v>
      </c>
      <c r="AR17" s="50">
        <v>0</v>
      </c>
      <c r="AS17" s="50">
        <v>0</v>
      </c>
      <c r="AT17" s="51">
        <f t="shared" si="2"/>
        <v>0</v>
      </c>
      <c r="AU17" s="57">
        <v>0.08</v>
      </c>
      <c r="AV17" s="50">
        <v>0</v>
      </c>
      <c r="AW17" s="50">
        <v>0</v>
      </c>
      <c r="AX17" s="56">
        <f t="shared" si="3"/>
        <v>0.08</v>
      </c>
      <c r="AY17" s="41"/>
    </row>
    <row r="18" spans="1:51" ht="45" x14ac:dyDescent="0.25">
      <c r="A18" s="39">
        <v>13</v>
      </c>
      <c r="B18" s="90" t="s">
        <v>192</v>
      </c>
      <c r="C18" s="91" t="s">
        <v>352</v>
      </c>
      <c r="D18" s="91" t="s">
        <v>354</v>
      </c>
      <c r="E18" s="63" t="s">
        <v>372</v>
      </c>
      <c r="F18" s="63" t="s">
        <v>238</v>
      </c>
      <c r="G18" s="63" t="s">
        <v>410</v>
      </c>
      <c r="H18" s="47"/>
      <c r="I18" s="63" t="s">
        <v>106</v>
      </c>
      <c r="J18" s="63" t="s">
        <v>142</v>
      </c>
      <c r="K18" s="63" t="s">
        <v>286</v>
      </c>
      <c r="L18" s="90" t="s">
        <v>192</v>
      </c>
      <c r="M18" s="90"/>
      <c r="N18" s="90"/>
      <c r="O18" s="91" t="s">
        <v>510</v>
      </c>
      <c r="P18" s="91" t="s">
        <v>550</v>
      </c>
      <c r="Q18" s="91" t="s">
        <v>914</v>
      </c>
      <c r="R18" s="91" t="s">
        <v>914</v>
      </c>
      <c r="S18" s="63" t="s">
        <v>192</v>
      </c>
      <c r="T18" s="63" t="s">
        <v>524</v>
      </c>
      <c r="U18" s="63" t="s">
        <v>192</v>
      </c>
      <c r="V18" s="63" t="s">
        <v>6</v>
      </c>
      <c r="W18" s="90" t="s">
        <v>670</v>
      </c>
      <c r="X18" s="90" t="s">
        <v>336</v>
      </c>
      <c r="Y18" s="62" t="s">
        <v>282</v>
      </c>
      <c r="Z18" s="62" t="s">
        <v>14</v>
      </c>
      <c r="AA18" s="62" t="s">
        <v>9</v>
      </c>
      <c r="AB18" s="97">
        <v>5.5E-2</v>
      </c>
      <c r="AC18" s="79">
        <v>45292</v>
      </c>
      <c r="AD18" s="79">
        <v>45657</v>
      </c>
      <c r="AE18" s="63" t="s">
        <v>273</v>
      </c>
      <c r="AF18" s="63" t="s">
        <v>448</v>
      </c>
      <c r="AG18" s="91" t="s">
        <v>678</v>
      </c>
      <c r="AH18" s="63" t="s">
        <v>278</v>
      </c>
      <c r="AI18" s="50">
        <v>0</v>
      </c>
      <c r="AJ18" s="50">
        <v>0</v>
      </c>
      <c r="AK18" s="50">
        <v>0</v>
      </c>
      <c r="AL18" s="51">
        <f t="shared" si="0"/>
        <v>0</v>
      </c>
      <c r="AM18" s="50">
        <v>0</v>
      </c>
      <c r="AN18" s="50">
        <v>0</v>
      </c>
      <c r="AO18" s="50">
        <v>0</v>
      </c>
      <c r="AP18" s="51">
        <f t="shared" si="1"/>
        <v>0</v>
      </c>
      <c r="AQ18" s="50">
        <v>0</v>
      </c>
      <c r="AR18" s="50">
        <v>0</v>
      </c>
      <c r="AS18" s="50">
        <v>0</v>
      </c>
      <c r="AT18" s="51">
        <f t="shared" si="2"/>
        <v>0</v>
      </c>
      <c r="AU18" s="57">
        <v>0</v>
      </c>
      <c r="AV18" s="50">
        <v>0</v>
      </c>
      <c r="AW18" s="49">
        <v>0.55000000000000004</v>
      </c>
      <c r="AX18" s="55">
        <f t="shared" si="3"/>
        <v>0.55000000000000004</v>
      </c>
      <c r="AY18" s="41"/>
    </row>
    <row r="19" spans="1:51" ht="45" x14ac:dyDescent="0.25">
      <c r="A19" s="39">
        <v>14</v>
      </c>
      <c r="B19" s="90" t="s">
        <v>192</v>
      </c>
      <c r="C19" s="91" t="s">
        <v>352</v>
      </c>
      <c r="D19" s="91" t="s">
        <v>354</v>
      </c>
      <c r="E19" s="63" t="s">
        <v>372</v>
      </c>
      <c r="F19" s="63" t="s">
        <v>238</v>
      </c>
      <c r="G19" s="63" t="s">
        <v>410</v>
      </c>
      <c r="H19" s="47"/>
      <c r="I19" s="63" t="s">
        <v>106</v>
      </c>
      <c r="J19" s="63" t="s">
        <v>142</v>
      </c>
      <c r="K19" s="63" t="s">
        <v>286</v>
      </c>
      <c r="L19" s="90" t="s">
        <v>192</v>
      </c>
      <c r="M19" s="90"/>
      <c r="N19" s="90"/>
      <c r="O19" s="91" t="s">
        <v>509</v>
      </c>
      <c r="P19" s="91" t="s">
        <v>552</v>
      </c>
      <c r="Q19" s="91" t="s">
        <v>915</v>
      </c>
      <c r="R19" s="91" t="s">
        <v>915</v>
      </c>
      <c r="S19" s="63" t="s">
        <v>192</v>
      </c>
      <c r="T19" s="63" t="s">
        <v>524</v>
      </c>
      <c r="U19" s="63" t="s">
        <v>192</v>
      </c>
      <c r="V19" s="63" t="s">
        <v>6</v>
      </c>
      <c r="W19" s="90" t="s">
        <v>588</v>
      </c>
      <c r="X19" s="90" t="s">
        <v>336</v>
      </c>
      <c r="Y19" s="62" t="s">
        <v>282</v>
      </c>
      <c r="Z19" s="62" t="s">
        <v>14</v>
      </c>
      <c r="AA19" s="62" t="s">
        <v>9</v>
      </c>
      <c r="AB19" s="97">
        <v>0.18</v>
      </c>
      <c r="AC19" s="79">
        <v>45292</v>
      </c>
      <c r="AD19" s="79">
        <v>45595</v>
      </c>
      <c r="AE19" s="63" t="s">
        <v>273</v>
      </c>
      <c r="AF19" s="63" t="s">
        <v>448</v>
      </c>
      <c r="AG19" s="91" t="s">
        <v>678</v>
      </c>
      <c r="AH19" s="63" t="s">
        <v>278</v>
      </c>
      <c r="AI19" s="50">
        <v>0</v>
      </c>
      <c r="AJ19" s="50">
        <v>0</v>
      </c>
      <c r="AK19" s="50">
        <v>0</v>
      </c>
      <c r="AL19" s="51">
        <f t="shared" si="0"/>
        <v>0</v>
      </c>
      <c r="AM19" s="50">
        <v>0</v>
      </c>
      <c r="AN19" s="50">
        <v>0</v>
      </c>
      <c r="AO19" s="50">
        <v>0</v>
      </c>
      <c r="AP19" s="51">
        <f t="shared" si="1"/>
        <v>0</v>
      </c>
      <c r="AQ19" s="50">
        <v>0</v>
      </c>
      <c r="AR19" s="50">
        <v>0</v>
      </c>
      <c r="AS19" s="50">
        <v>0</v>
      </c>
      <c r="AT19" s="51">
        <f t="shared" si="2"/>
        <v>0</v>
      </c>
      <c r="AU19" s="54">
        <v>0.18</v>
      </c>
      <c r="AV19" s="50">
        <v>0</v>
      </c>
      <c r="AW19" s="50">
        <v>0</v>
      </c>
      <c r="AX19" s="55">
        <f t="shared" si="3"/>
        <v>0.18</v>
      </c>
      <c r="AY19" s="41"/>
    </row>
    <row r="20" spans="1:51" ht="45" x14ac:dyDescent="0.25">
      <c r="A20" s="39">
        <v>15</v>
      </c>
      <c r="B20" s="90" t="s">
        <v>192</v>
      </c>
      <c r="C20" s="91" t="s">
        <v>352</v>
      </c>
      <c r="D20" s="91" t="s">
        <v>354</v>
      </c>
      <c r="E20" s="63" t="s">
        <v>372</v>
      </c>
      <c r="F20" s="63" t="s">
        <v>238</v>
      </c>
      <c r="G20" s="63" t="s">
        <v>410</v>
      </c>
      <c r="H20" s="47"/>
      <c r="I20" s="63" t="s">
        <v>106</v>
      </c>
      <c r="J20" s="63" t="s">
        <v>142</v>
      </c>
      <c r="K20" s="63" t="s">
        <v>286</v>
      </c>
      <c r="L20" s="90" t="s">
        <v>192</v>
      </c>
      <c r="M20" s="90"/>
      <c r="N20" s="90"/>
      <c r="O20" s="91" t="s">
        <v>512</v>
      </c>
      <c r="P20" s="91" t="s">
        <v>553</v>
      </c>
      <c r="Q20" s="91" t="s">
        <v>916</v>
      </c>
      <c r="R20" s="91" t="s">
        <v>916</v>
      </c>
      <c r="S20" s="63" t="s">
        <v>192</v>
      </c>
      <c r="T20" s="63" t="s">
        <v>524</v>
      </c>
      <c r="U20" s="63" t="s">
        <v>192</v>
      </c>
      <c r="V20" s="63" t="s">
        <v>6</v>
      </c>
      <c r="W20" s="90" t="s">
        <v>669</v>
      </c>
      <c r="X20" s="90" t="s">
        <v>336</v>
      </c>
      <c r="Y20" s="62" t="s">
        <v>282</v>
      </c>
      <c r="Z20" s="62" t="s">
        <v>14</v>
      </c>
      <c r="AA20" s="62" t="s">
        <v>9</v>
      </c>
      <c r="AB20" s="97">
        <f>2.487+1.18</f>
        <v>3.6669999999999998</v>
      </c>
      <c r="AC20" s="79">
        <v>45292</v>
      </c>
      <c r="AD20" s="79">
        <v>45595</v>
      </c>
      <c r="AE20" s="63" t="s">
        <v>273</v>
      </c>
      <c r="AF20" s="63" t="s">
        <v>448</v>
      </c>
      <c r="AG20" s="91" t="s">
        <v>678</v>
      </c>
      <c r="AH20" s="63" t="s">
        <v>278</v>
      </c>
      <c r="AI20" s="50">
        <v>0</v>
      </c>
      <c r="AJ20" s="50">
        <v>0</v>
      </c>
      <c r="AK20" s="50">
        <v>0</v>
      </c>
      <c r="AL20" s="51">
        <f t="shared" si="0"/>
        <v>0</v>
      </c>
      <c r="AM20" s="50">
        <v>0</v>
      </c>
      <c r="AN20" s="50">
        <v>0</v>
      </c>
      <c r="AO20" s="50">
        <v>0</v>
      </c>
      <c r="AP20" s="51">
        <f t="shared" si="1"/>
        <v>0</v>
      </c>
      <c r="AQ20" s="50">
        <v>0</v>
      </c>
      <c r="AR20" s="50">
        <v>0</v>
      </c>
      <c r="AS20" s="49">
        <v>1.18</v>
      </c>
      <c r="AT20" s="59">
        <f t="shared" si="2"/>
        <v>1.18</v>
      </c>
      <c r="AU20" s="58">
        <v>2.4870000000000001</v>
      </c>
      <c r="AV20" s="50">
        <v>0</v>
      </c>
      <c r="AW20" s="50">
        <v>0</v>
      </c>
      <c r="AX20" s="60">
        <f t="shared" si="3"/>
        <v>2.4870000000000001</v>
      </c>
      <c r="AY20" s="41"/>
    </row>
    <row r="21" spans="1:51" ht="45" x14ac:dyDescent="0.25">
      <c r="A21" s="39">
        <v>16</v>
      </c>
      <c r="B21" s="90" t="s">
        <v>192</v>
      </c>
      <c r="C21" s="91" t="s">
        <v>352</v>
      </c>
      <c r="D21" s="91" t="s">
        <v>354</v>
      </c>
      <c r="E21" s="63" t="s">
        <v>372</v>
      </c>
      <c r="F21" s="63" t="s">
        <v>238</v>
      </c>
      <c r="G21" s="63" t="s">
        <v>410</v>
      </c>
      <c r="H21" s="47"/>
      <c r="I21" s="63" t="s">
        <v>106</v>
      </c>
      <c r="J21" s="63" t="s">
        <v>142</v>
      </c>
      <c r="K21" s="63" t="s">
        <v>286</v>
      </c>
      <c r="L21" s="90" t="s">
        <v>192</v>
      </c>
      <c r="M21" s="90"/>
      <c r="N21" s="90"/>
      <c r="O21" s="91" t="s">
        <v>511</v>
      </c>
      <c r="P21" s="91" t="s">
        <v>556</v>
      </c>
      <c r="Q21" s="91" t="s">
        <v>557</v>
      </c>
      <c r="R21" s="91" t="s">
        <v>557</v>
      </c>
      <c r="S21" s="63" t="s">
        <v>192</v>
      </c>
      <c r="T21" s="63" t="s">
        <v>524</v>
      </c>
      <c r="U21" s="63" t="s">
        <v>192</v>
      </c>
      <c r="V21" s="63" t="s">
        <v>6</v>
      </c>
      <c r="W21" s="90" t="s">
        <v>587</v>
      </c>
      <c r="X21" s="90" t="s">
        <v>336</v>
      </c>
      <c r="Y21" s="62" t="s">
        <v>282</v>
      </c>
      <c r="Z21" s="62" t="s">
        <v>14</v>
      </c>
      <c r="AA21" s="62" t="s">
        <v>9</v>
      </c>
      <c r="AB21" s="97">
        <v>2</v>
      </c>
      <c r="AC21" s="79">
        <v>45292</v>
      </c>
      <c r="AD21" s="79">
        <v>45505</v>
      </c>
      <c r="AE21" s="63" t="s">
        <v>273</v>
      </c>
      <c r="AF21" s="63" t="s">
        <v>448</v>
      </c>
      <c r="AG21" s="91" t="s">
        <v>678</v>
      </c>
      <c r="AH21" s="63" t="s">
        <v>278</v>
      </c>
      <c r="AI21" s="50">
        <v>0</v>
      </c>
      <c r="AJ21" s="50">
        <v>0</v>
      </c>
      <c r="AK21" s="50">
        <v>0</v>
      </c>
      <c r="AL21" s="51">
        <f t="shared" si="0"/>
        <v>0</v>
      </c>
      <c r="AM21" s="50">
        <v>0</v>
      </c>
      <c r="AN21" s="50">
        <v>0</v>
      </c>
      <c r="AO21" s="50">
        <v>0</v>
      </c>
      <c r="AP21" s="51">
        <f t="shared" si="1"/>
        <v>0</v>
      </c>
      <c r="AQ21" s="50">
        <v>0</v>
      </c>
      <c r="AR21" s="50">
        <v>0</v>
      </c>
      <c r="AS21" s="50">
        <v>2</v>
      </c>
      <c r="AT21" s="51">
        <f t="shared" si="2"/>
        <v>2</v>
      </c>
      <c r="AU21" s="57">
        <v>0.08</v>
      </c>
      <c r="AV21" s="50">
        <v>0</v>
      </c>
      <c r="AW21" s="50">
        <v>0</v>
      </c>
      <c r="AX21" s="56">
        <f t="shared" si="3"/>
        <v>0.08</v>
      </c>
      <c r="AY21" s="41"/>
    </row>
    <row r="22" spans="1:51" ht="45" x14ac:dyDescent="0.25">
      <c r="A22" s="39">
        <v>17</v>
      </c>
      <c r="B22" s="90" t="s">
        <v>192</v>
      </c>
      <c r="C22" s="91" t="s">
        <v>352</v>
      </c>
      <c r="D22" s="91" t="s">
        <v>354</v>
      </c>
      <c r="E22" s="63" t="s">
        <v>372</v>
      </c>
      <c r="F22" s="63" t="s">
        <v>238</v>
      </c>
      <c r="G22" s="63" t="s">
        <v>410</v>
      </c>
      <c r="H22" s="47"/>
      <c r="I22" s="63" t="s">
        <v>106</v>
      </c>
      <c r="J22" s="63" t="s">
        <v>142</v>
      </c>
      <c r="K22" s="63" t="s">
        <v>286</v>
      </c>
      <c r="L22" s="90" t="s">
        <v>192</v>
      </c>
      <c r="M22" s="90" t="s">
        <v>694</v>
      </c>
      <c r="N22" s="90"/>
      <c r="O22" s="91" t="s">
        <v>514</v>
      </c>
      <c r="P22" s="91" t="s">
        <v>522</v>
      </c>
      <c r="Q22" s="91" t="s">
        <v>558</v>
      </c>
      <c r="R22" s="91" t="s">
        <v>558</v>
      </c>
      <c r="S22" s="63" t="s">
        <v>192</v>
      </c>
      <c r="T22" s="63" t="s">
        <v>524</v>
      </c>
      <c r="U22" s="63" t="s">
        <v>192</v>
      </c>
      <c r="V22" s="63" t="s">
        <v>6</v>
      </c>
      <c r="W22" s="90" t="s">
        <v>586</v>
      </c>
      <c r="X22" s="90" t="s">
        <v>336</v>
      </c>
      <c r="Y22" s="62" t="s">
        <v>282</v>
      </c>
      <c r="Z22" s="62" t="s">
        <v>14</v>
      </c>
      <c r="AA22" s="62" t="s">
        <v>9</v>
      </c>
      <c r="AB22" s="97">
        <v>66</v>
      </c>
      <c r="AC22" s="79">
        <v>45292</v>
      </c>
      <c r="AD22" s="79">
        <v>45627</v>
      </c>
      <c r="AE22" s="63" t="s">
        <v>273</v>
      </c>
      <c r="AF22" s="63" t="s">
        <v>448</v>
      </c>
      <c r="AG22" s="91" t="s">
        <v>678</v>
      </c>
      <c r="AH22" s="63" t="s">
        <v>278</v>
      </c>
      <c r="AI22" s="50">
        <v>0</v>
      </c>
      <c r="AJ22" s="50">
        <v>0</v>
      </c>
      <c r="AK22" s="50">
        <v>36</v>
      </c>
      <c r="AL22" s="51">
        <f t="shared" si="0"/>
        <v>36</v>
      </c>
      <c r="AM22" s="50">
        <v>0</v>
      </c>
      <c r="AN22" s="50">
        <v>0</v>
      </c>
      <c r="AO22" s="50">
        <v>0</v>
      </c>
      <c r="AP22" s="51">
        <f t="shared" si="1"/>
        <v>0</v>
      </c>
      <c r="AQ22" s="50">
        <v>0</v>
      </c>
      <c r="AR22" s="50">
        <v>0</v>
      </c>
      <c r="AS22" s="50">
        <v>0</v>
      </c>
      <c r="AT22" s="51">
        <f t="shared" si="2"/>
        <v>0</v>
      </c>
      <c r="AU22" s="57">
        <v>0.08</v>
      </c>
      <c r="AV22" s="50">
        <v>0</v>
      </c>
      <c r="AW22" s="50">
        <v>30</v>
      </c>
      <c r="AX22" s="56">
        <f t="shared" si="3"/>
        <v>30.08</v>
      </c>
      <c r="AY22" s="41"/>
    </row>
    <row r="23" spans="1:51" ht="45" x14ac:dyDescent="0.25">
      <c r="A23" s="39">
        <v>18</v>
      </c>
      <c r="B23" s="90" t="s">
        <v>192</v>
      </c>
      <c r="C23" s="91" t="s">
        <v>352</v>
      </c>
      <c r="D23" s="91" t="s">
        <v>354</v>
      </c>
      <c r="E23" s="63" t="s">
        <v>372</v>
      </c>
      <c r="F23" s="63" t="s">
        <v>238</v>
      </c>
      <c r="G23" s="63" t="s">
        <v>410</v>
      </c>
      <c r="H23" s="47"/>
      <c r="I23" s="63" t="s">
        <v>106</v>
      </c>
      <c r="J23" s="63" t="s">
        <v>142</v>
      </c>
      <c r="K23" s="63" t="s">
        <v>286</v>
      </c>
      <c r="L23" s="90" t="s">
        <v>192</v>
      </c>
      <c r="M23" s="90" t="s">
        <v>694</v>
      </c>
      <c r="N23" s="90"/>
      <c r="O23" s="91" t="s">
        <v>515</v>
      </c>
      <c r="P23" s="91" t="s">
        <v>521</v>
      </c>
      <c r="Q23" s="91" t="s">
        <v>559</v>
      </c>
      <c r="R23" s="91" t="s">
        <v>559</v>
      </c>
      <c r="S23" s="63" t="s">
        <v>192</v>
      </c>
      <c r="T23" s="63" t="s">
        <v>524</v>
      </c>
      <c r="U23" s="63" t="s">
        <v>192</v>
      </c>
      <c r="V23" s="63" t="s">
        <v>6</v>
      </c>
      <c r="W23" s="90" t="s">
        <v>587</v>
      </c>
      <c r="X23" s="90" t="s">
        <v>336</v>
      </c>
      <c r="Y23" s="62" t="s">
        <v>282</v>
      </c>
      <c r="Z23" s="62" t="s">
        <v>14</v>
      </c>
      <c r="AA23" s="62" t="s">
        <v>9</v>
      </c>
      <c r="AB23" s="97">
        <v>66</v>
      </c>
      <c r="AC23" s="79">
        <v>45292</v>
      </c>
      <c r="AD23" s="79">
        <v>45627</v>
      </c>
      <c r="AE23" s="63" t="s">
        <v>273</v>
      </c>
      <c r="AF23" s="63" t="s">
        <v>448</v>
      </c>
      <c r="AG23" s="91" t="s">
        <v>678</v>
      </c>
      <c r="AH23" s="63" t="s">
        <v>278</v>
      </c>
      <c r="AI23" s="50">
        <v>0</v>
      </c>
      <c r="AJ23" s="50">
        <v>0</v>
      </c>
      <c r="AK23" s="50">
        <v>36</v>
      </c>
      <c r="AL23" s="51">
        <f t="shared" si="0"/>
        <v>36</v>
      </c>
      <c r="AM23" s="50">
        <v>0</v>
      </c>
      <c r="AN23" s="50">
        <v>0</v>
      </c>
      <c r="AO23" s="50">
        <v>0</v>
      </c>
      <c r="AP23" s="51">
        <f t="shared" si="1"/>
        <v>0</v>
      </c>
      <c r="AQ23" s="50">
        <v>0</v>
      </c>
      <c r="AR23" s="50">
        <v>0</v>
      </c>
      <c r="AS23" s="50">
        <v>0</v>
      </c>
      <c r="AT23" s="51">
        <f t="shared" si="2"/>
        <v>0</v>
      </c>
      <c r="AU23" s="57">
        <v>0</v>
      </c>
      <c r="AV23" s="50">
        <v>0</v>
      </c>
      <c r="AW23" s="50">
        <v>30</v>
      </c>
      <c r="AX23" s="56">
        <f t="shared" si="3"/>
        <v>30</v>
      </c>
      <c r="AY23" s="41"/>
    </row>
    <row r="24" spans="1:51" ht="45" x14ac:dyDescent="0.25">
      <c r="A24" s="39">
        <v>19</v>
      </c>
      <c r="B24" s="90" t="s">
        <v>192</v>
      </c>
      <c r="C24" s="91" t="s">
        <v>352</v>
      </c>
      <c r="D24" s="91" t="s">
        <v>354</v>
      </c>
      <c r="E24" s="63" t="s">
        <v>372</v>
      </c>
      <c r="F24" s="63" t="s">
        <v>238</v>
      </c>
      <c r="G24" s="63" t="s">
        <v>410</v>
      </c>
      <c r="H24" s="47"/>
      <c r="I24" s="63" t="s">
        <v>106</v>
      </c>
      <c r="J24" s="63" t="s">
        <v>142</v>
      </c>
      <c r="K24" s="63" t="s">
        <v>286</v>
      </c>
      <c r="L24" s="90" t="s">
        <v>192</v>
      </c>
      <c r="M24" s="90" t="s">
        <v>694</v>
      </c>
      <c r="N24" s="90"/>
      <c r="O24" s="91" t="s">
        <v>513</v>
      </c>
      <c r="P24" s="91" t="s">
        <v>560</v>
      </c>
      <c r="Q24" s="91" t="s">
        <v>561</v>
      </c>
      <c r="R24" s="91" t="s">
        <v>561</v>
      </c>
      <c r="S24" s="63" t="s">
        <v>192</v>
      </c>
      <c r="T24" s="63" t="s">
        <v>524</v>
      </c>
      <c r="U24" s="63" t="s">
        <v>192</v>
      </c>
      <c r="V24" s="63" t="s">
        <v>6</v>
      </c>
      <c r="W24" s="90" t="s">
        <v>588</v>
      </c>
      <c r="X24" s="90" t="s">
        <v>336</v>
      </c>
      <c r="Y24" s="62" t="s">
        <v>282</v>
      </c>
      <c r="Z24" s="62" t="s">
        <v>14</v>
      </c>
      <c r="AA24" s="62" t="s">
        <v>9</v>
      </c>
      <c r="AB24" s="97">
        <v>86</v>
      </c>
      <c r="AC24" s="79">
        <v>45292</v>
      </c>
      <c r="AD24" s="79">
        <v>45656</v>
      </c>
      <c r="AE24" s="63" t="s">
        <v>273</v>
      </c>
      <c r="AF24" s="63" t="s">
        <v>448</v>
      </c>
      <c r="AG24" s="91" t="s">
        <v>678</v>
      </c>
      <c r="AH24" s="63" t="s">
        <v>278</v>
      </c>
      <c r="AI24" s="50">
        <v>0</v>
      </c>
      <c r="AJ24" s="50">
        <v>0</v>
      </c>
      <c r="AK24" s="50">
        <v>0</v>
      </c>
      <c r="AL24" s="51">
        <f t="shared" si="0"/>
        <v>0</v>
      </c>
      <c r="AM24" s="50">
        <v>0</v>
      </c>
      <c r="AN24" s="50">
        <v>0</v>
      </c>
      <c r="AO24" s="50">
        <v>0</v>
      </c>
      <c r="AP24" s="51">
        <f t="shared" si="1"/>
        <v>0</v>
      </c>
      <c r="AQ24" s="50">
        <v>0</v>
      </c>
      <c r="AR24" s="50">
        <v>0</v>
      </c>
      <c r="AS24" s="50">
        <v>0</v>
      </c>
      <c r="AT24" s="51">
        <f t="shared" si="2"/>
        <v>0</v>
      </c>
      <c r="AU24" s="57">
        <v>0</v>
      </c>
      <c r="AV24" s="50">
        <v>0</v>
      </c>
      <c r="AW24" s="50">
        <v>86</v>
      </c>
      <c r="AX24" s="56">
        <f t="shared" si="3"/>
        <v>86</v>
      </c>
      <c r="AY24" s="41"/>
    </row>
    <row r="25" spans="1:51" ht="56.25" x14ac:dyDescent="0.25">
      <c r="A25" s="39">
        <v>20</v>
      </c>
      <c r="B25" s="90" t="s">
        <v>192</v>
      </c>
      <c r="C25" s="91" t="s">
        <v>349</v>
      </c>
      <c r="D25" s="91" t="s">
        <v>354</v>
      </c>
      <c r="E25" s="63" t="s">
        <v>372</v>
      </c>
      <c r="F25" s="63" t="s">
        <v>238</v>
      </c>
      <c r="G25" s="63" t="s">
        <v>410</v>
      </c>
      <c r="H25" s="47"/>
      <c r="I25" s="63" t="s">
        <v>106</v>
      </c>
      <c r="J25" s="63" t="s">
        <v>142</v>
      </c>
      <c r="K25" s="63" t="s">
        <v>286</v>
      </c>
      <c r="L25" s="90" t="s">
        <v>192</v>
      </c>
      <c r="M25" s="90"/>
      <c r="N25" s="90"/>
      <c r="O25" s="91" t="s">
        <v>563</v>
      </c>
      <c r="P25" s="91" t="s">
        <v>565</v>
      </c>
      <c r="Q25" s="91" t="s">
        <v>671</v>
      </c>
      <c r="R25" s="91" t="s">
        <v>585</v>
      </c>
      <c r="S25" s="63" t="s">
        <v>192</v>
      </c>
      <c r="T25" s="63" t="s">
        <v>524</v>
      </c>
      <c r="U25" s="63" t="s">
        <v>192</v>
      </c>
      <c r="V25" s="63" t="s">
        <v>6</v>
      </c>
      <c r="W25" s="90" t="s">
        <v>673</v>
      </c>
      <c r="X25" s="90" t="s">
        <v>336</v>
      </c>
      <c r="Y25" s="62" t="s">
        <v>282</v>
      </c>
      <c r="Z25" s="62" t="s">
        <v>14</v>
      </c>
      <c r="AA25" s="62" t="s">
        <v>9</v>
      </c>
      <c r="AB25" s="98">
        <v>2</v>
      </c>
      <c r="AC25" s="79">
        <v>45292</v>
      </c>
      <c r="AD25" s="79">
        <v>45504</v>
      </c>
      <c r="AE25" s="63" t="s">
        <v>274</v>
      </c>
      <c r="AF25" s="63" t="s">
        <v>426</v>
      </c>
      <c r="AG25" s="91" t="s">
        <v>683</v>
      </c>
      <c r="AH25" s="63" t="s">
        <v>278</v>
      </c>
      <c r="AI25" s="50">
        <v>0</v>
      </c>
      <c r="AJ25" s="50">
        <v>0</v>
      </c>
      <c r="AK25" s="50">
        <v>0</v>
      </c>
      <c r="AL25" s="51">
        <f t="shared" si="0"/>
        <v>0</v>
      </c>
      <c r="AM25" s="50">
        <v>0</v>
      </c>
      <c r="AN25" s="50">
        <v>0</v>
      </c>
      <c r="AO25" s="50">
        <v>0</v>
      </c>
      <c r="AP25" s="51">
        <f t="shared" si="1"/>
        <v>0</v>
      </c>
      <c r="AQ25" s="52">
        <v>0.5</v>
      </c>
      <c r="AR25" s="50">
        <v>0</v>
      </c>
      <c r="AS25" s="50">
        <v>0</v>
      </c>
      <c r="AT25" s="53">
        <f t="shared" si="2"/>
        <v>0.5</v>
      </c>
      <c r="AU25" s="57">
        <v>0.08</v>
      </c>
      <c r="AV25" s="50">
        <v>0</v>
      </c>
      <c r="AW25" s="50">
        <v>0</v>
      </c>
      <c r="AX25" s="56">
        <f t="shared" si="3"/>
        <v>0.08</v>
      </c>
      <c r="AY25" s="41"/>
    </row>
    <row r="26" spans="1:51" ht="45" x14ac:dyDescent="0.25">
      <c r="A26" s="39">
        <v>21</v>
      </c>
      <c r="B26" s="90" t="s">
        <v>192</v>
      </c>
      <c r="C26" s="91" t="s">
        <v>349</v>
      </c>
      <c r="D26" s="91" t="s">
        <v>354</v>
      </c>
      <c r="E26" s="63" t="s">
        <v>372</v>
      </c>
      <c r="F26" s="63" t="s">
        <v>238</v>
      </c>
      <c r="G26" s="63" t="s">
        <v>410</v>
      </c>
      <c r="H26" s="47"/>
      <c r="I26" s="63" t="s">
        <v>106</v>
      </c>
      <c r="J26" s="63" t="s">
        <v>142</v>
      </c>
      <c r="K26" s="63" t="s">
        <v>286</v>
      </c>
      <c r="L26" s="90" t="s">
        <v>192</v>
      </c>
      <c r="M26" s="90"/>
      <c r="N26" s="90"/>
      <c r="O26" s="91" t="s">
        <v>564</v>
      </c>
      <c r="P26" s="91" t="s">
        <v>569</v>
      </c>
      <c r="Q26" s="91" t="s">
        <v>570</v>
      </c>
      <c r="R26" s="91" t="s">
        <v>570</v>
      </c>
      <c r="S26" s="63" t="s">
        <v>192</v>
      </c>
      <c r="T26" s="63" t="s">
        <v>524</v>
      </c>
      <c r="U26" s="63" t="s">
        <v>192</v>
      </c>
      <c r="V26" s="63" t="s">
        <v>10</v>
      </c>
      <c r="W26" s="90" t="s">
        <v>672</v>
      </c>
      <c r="X26" s="90" t="s">
        <v>336</v>
      </c>
      <c r="Y26" s="62" t="s">
        <v>282</v>
      </c>
      <c r="Z26" s="62" t="s">
        <v>14</v>
      </c>
      <c r="AA26" s="62" t="s">
        <v>9</v>
      </c>
      <c r="AB26" s="99">
        <v>1</v>
      </c>
      <c r="AC26" s="79">
        <v>45292</v>
      </c>
      <c r="AD26" s="79">
        <v>45657</v>
      </c>
      <c r="AE26" s="63" t="s">
        <v>274</v>
      </c>
      <c r="AF26" s="63" t="s">
        <v>426</v>
      </c>
      <c r="AG26" s="91" t="s">
        <v>683</v>
      </c>
      <c r="AH26" s="63" t="s">
        <v>278</v>
      </c>
      <c r="AI26" s="50">
        <v>0</v>
      </c>
      <c r="AJ26" s="50">
        <v>0</v>
      </c>
      <c r="AK26" s="50">
        <v>0</v>
      </c>
      <c r="AL26" s="51">
        <f t="shared" si="0"/>
        <v>0</v>
      </c>
      <c r="AM26" s="50">
        <v>0</v>
      </c>
      <c r="AN26" s="50">
        <v>0</v>
      </c>
      <c r="AO26" s="50">
        <v>0</v>
      </c>
      <c r="AP26" s="51">
        <f t="shared" si="1"/>
        <v>0</v>
      </c>
      <c r="AQ26" s="50">
        <v>0</v>
      </c>
      <c r="AR26" s="50">
        <v>0</v>
      </c>
      <c r="AS26" s="50">
        <v>0</v>
      </c>
      <c r="AT26" s="51">
        <f t="shared" si="2"/>
        <v>0</v>
      </c>
      <c r="AU26" s="57">
        <v>0</v>
      </c>
      <c r="AV26" s="50">
        <v>0</v>
      </c>
      <c r="AW26" s="52">
        <v>0.1</v>
      </c>
      <c r="AX26" s="53">
        <f t="shared" si="3"/>
        <v>0.1</v>
      </c>
      <c r="AY26" s="41"/>
    </row>
    <row r="27" spans="1:51" ht="45" x14ac:dyDescent="0.25">
      <c r="A27" s="39">
        <v>22</v>
      </c>
      <c r="B27" s="90" t="s">
        <v>192</v>
      </c>
      <c r="C27" s="91" t="s">
        <v>349</v>
      </c>
      <c r="D27" s="91" t="s">
        <v>354</v>
      </c>
      <c r="E27" s="63" t="s">
        <v>372</v>
      </c>
      <c r="F27" s="63" t="s">
        <v>238</v>
      </c>
      <c r="G27" s="63" t="s">
        <v>410</v>
      </c>
      <c r="H27" s="47"/>
      <c r="I27" s="63" t="s">
        <v>106</v>
      </c>
      <c r="J27" s="63" t="s">
        <v>142</v>
      </c>
      <c r="K27" s="63" t="s">
        <v>286</v>
      </c>
      <c r="L27" s="90" t="s">
        <v>192</v>
      </c>
      <c r="M27" s="90"/>
      <c r="N27" s="90"/>
      <c r="O27" s="91" t="s">
        <v>519</v>
      </c>
      <c r="P27" s="91" t="s">
        <v>571</v>
      </c>
      <c r="Q27" s="91" t="s">
        <v>572</v>
      </c>
      <c r="R27" s="91" t="s">
        <v>572</v>
      </c>
      <c r="S27" s="63" t="s">
        <v>192</v>
      </c>
      <c r="T27" s="63" t="s">
        <v>524</v>
      </c>
      <c r="U27" s="63" t="s">
        <v>192</v>
      </c>
      <c r="V27" s="63" t="s">
        <v>6</v>
      </c>
      <c r="W27" s="90" t="s">
        <v>588</v>
      </c>
      <c r="X27" s="90" t="s">
        <v>336</v>
      </c>
      <c r="Y27" s="62" t="s">
        <v>282</v>
      </c>
      <c r="Z27" s="62" t="s">
        <v>14</v>
      </c>
      <c r="AA27" s="62" t="s">
        <v>9</v>
      </c>
      <c r="AB27" s="95">
        <v>800</v>
      </c>
      <c r="AC27" s="79">
        <v>45292</v>
      </c>
      <c r="AD27" s="79">
        <v>45412</v>
      </c>
      <c r="AE27" s="63" t="s">
        <v>274</v>
      </c>
      <c r="AF27" s="63" t="s">
        <v>425</v>
      </c>
      <c r="AG27" s="91" t="s">
        <v>917</v>
      </c>
      <c r="AH27" s="63" t="s">
        <v>278</v>
      </c>
      <c r="AI27" s="50">
        <v>0</v>
      </c>
      <c r="AJ27" s="50">
        <v>0</v>
      </c>
      <c r="AK27" s="50">
        <v>0</v>
      </c>
      <c r="AL27" s="51">
        <f t="shared" si="0"/>
        <v>0</v>
      </c>
      <c r="AM27" s="50">
        <v>800</v>
      </c>
      <c r="AN27" s="50">
        <v>0</v>
      </c>
      <c r="AO27" s="50">
        <v>0</v>
      </c>
      <c r="AP27" s="51">
        <f t="shared" si="1"/>
        <v>800</v>
      </c>
      <c r="AQ27" s="50">
        <v>0</v>
      </c>
      <c r="AR27" s="50">
        <v>0</v>
      </c>
      <c r="AS27" s="50">
        <v>0</v>
      </c>
      <c r="AT27" s="51">
        <f t="shared" si="2"/>
        <v>0</v>
      </c>
      <c r="AU27" s="57">
        <v>0.08</v>
      </c>
      <c r="AV27" s="50">
        <v>0</v>
      </c>
      <c r="AW27" s="57">
        <v>0</v>
      </c>
      <c r="AX27" s="56">
        <f t="shared" si="3"/>
        <v>0.08</v>
      </c>
      <c r="AY27" s="41"/>
    </row>
    <row r="28" spans="1:51" ht="45" x14ac:dyDescent="0.25">
      <c r="A28" s="39">
        <v>23</v>
      </c>
      <c r="B28" s="90" t="s">
        <v>192</v>
      </c>
      <c r="C28" s="91" t="s">
        <v>349</v>
      </c>
      <c r="D28" s="91" t="s">
        <v>354</v>
      </c>
      <c r="E28" s="63" t="s">
        <v>372</v>
      </c>
      <c r="F28" s="63" t="s">
        <v>238</v>
      </c>
      <c r="G28" s="63" t="s">
        <v>410</v>
      </c>
      <c r="H28" s="47"/>
      <c r="I28" s="63" t="s">
        <v>106</v>
      </c>
      <c r="J28" s="63" t="s">
        <v>142</v>
      </c>
      <c r="K28" s="63" t="s">
        <v>286</v>
      </c>
      <c r="L28" s="90" t="s">
        <v>192</v>
      </c>
      <c r="M28" s="90"/>
      <c r="N28" s="90"/>
      <c r="O28" s="91" t="s">
        <v>589</v>
      </c>
      <c r="P28" s="91" t="s">
        <v>590</v>
      </c>
      <c r="Q28" s="91" t="s">
        <v>591</v>
      </c>
      <c r="R28" s="91" t="s">
        <v>592</v>
      </c>
      <c r="S28" s="63" t="s">
        <v>593</v>
      </c>
      <c r="T28" s="63" t="s">
        <v>524</v>
      </c>
      <c r="U28" s="63" t="s">
        <v>192</v>
      </c>
      <c r="V28" s="63" t="s">
        <v>10</v>
      </c>
      <c r="W28" s="90"/>
      <c r="X28" s="90" t="s">
        <v>336</v>
      </c>
      <c r="Y28" s="62" t="s">
        <v>282</v>
      </c>
      <c r="Z28" s="62" t="s">
        <v>281</v>
      </c>
      <c r="AA28" s="62" t="s">
        <v>9</v>
      </c>
      <c r="AB28" s="100">
        <v>0.4</v>
      </c>
      <c r="AC28" s="79">
        <v>45292</v>
      </c>
      <c r="AD28" s="79">
        <v>45657</v>
      </c>
      <c r="AE28" s="63" t="s">
        <v>274</v>
      </c>
      <c r="AF28" s="63" t="s">
        <v>425</v>
      </c>
      <c r="AG28" s="91" t="s">
        <v>917</v>
      </c>
      <c r="AH28" s="63" t="s">
        <v>278</v>
      </c>
      <c r="AI28" s="50">
        <v>0</v>
      </c>
      <c r="AJ28" s="50">
        <v>0</v>
      </c>
      <c r="AK28" s="50">
        <v>0</v>
      </c>
      <c r="AL28" s="51">
        <f t="shared" ref="AL28" si="4">+AI28+AJ28+AK28</f>
        <v>0</v>
      </c>
      <c r="AM28" s="50">
        <v>0</v>
      </c>
      <c r="AN28" s="50">
        <v>0</v>
      </c>
      <c r="AO28" s="50">
        <v>0</v>
      </c>
      <c r="AP28" s="51">
        <f t="shared" ref="AP28" si="5">SUM(AM28:AO28)</f>
        <v>0</v>
      </c>
      <c r="AQ28" s="50">
        <v>0</v>
      </c>
      <c r="AR28" s="50">
        <v>0</v>
      </c>
      <c r="AS28" s="50">
        <v>0</v>
      </c>
      <c r="AT28" s="51">
        <f t="shared" ref="AT28" si="6">SUM(AQ28:AS28)</f>
        <v>0</v>
      </c>
      <c r="AU28" s="57">
        <v>0.08</v>
      </c>
      <c r="AV28" s="50">
        <v>0</v>
      </c>
      <c r="AW28" s="54">
        <v>0.4</v>
      </c>
      <c r="AX28" s="56">
        <f t="shared" ref="AX28" si="7">SUM(AU28:AW28)</f>
        <v>0.48000000000000004</v>
      </c>
      <c r="AY28" s="41"/>
    </row>
    <row r="29" spans="1:51" ht="78.75" x14ac:dyDescent="0.25">
      <c r="A29" s="39">
        <v>24</v>
      </c>
      <c r="B29" s="90" t="s">
        <v>192</v>
      </c>
      <c r="C29" s="91" t="s">
        <v>352</v>
      </c>
      <c r="D29" s="91" t="s">
        <v>354</v>
      </c>
      <c r="E29" s="63" t="s">
        <v>372</v>
      </c>
      <c r="F29" s="63" t="s">
        <v>238</v>
      </c>
      <c r="G29" s="63" t="s">
        <v>410</v>
      </c>
      <c r="H29" s="47"/>
      <c r="I29" s="63" t="s">
        <v>106</v>
      </c>
      <c r="J29" s="63" t="s">
        <v>142</v>
      </c>
      <c r="K29" s="63" t="s">
        <v>286</v>
      </c>
      <c r="L29" s="90" t="s">
        <v>192</v>
      </c>
      <c r="M29" s="90" t="s">
        <v>701</v>
      </c>
      <c r="N29" s="90"/>
      <c r="O29" s="91" t="s">
        <v>516</v>
      </c>
      <c r="P29" s="91" t="s">
        <v>574</v>
      </c>
      <c r="Q29" s="91" t="s">
        <v>575</v>
      </c>
      <c r="R29" s="91" t="s">
        <v>575</v>
      </c>
      <c r="S29" s="63" t="s">
        <v>192</v>
      </c>
      <c r="T29" s="63" t="s">
        <v>524</v>
      </c>
      <c r="U29" s="63" t="s">
        <v>192</v>
      </c>
      <c r="V29" s="63" t="s">
        <v>6</v>
      </c>
      <c r="W29" s="90" t="s">
        <v>586</v>
      </c>
      <c r="X29" s="90" t="s">
        <v>336</v>
      </c>
      <c r="Y29" s="62" t="s">
        <v>282</v>
      </c>
      <c r="Z29" s="62" t="s">
        <v>14</v>
      </c>
      <c r="AA29" s="62" t="s">
        <v>9</v>
      </c>
      <c r="AB29" s="97">
        <v>1</v>
      </c>
      <c r="AC29" s="79">
        <v>45292</v>
      </c>
      <c r="AD29" s="79">
        <v>45657</v>
      </c>
      <c r="AE29" s="63" t="s">
        <v>273</v>
      </c>
      <c r="AF29" s="63" t="s">
        <v>447</v>
      </c>
      <c r="AG29" s="91" t="s">
        <v>679</v>
      </c>
      <c r="AH29" s="63" t="s">
        <v>278</v>
      </c>
      <c r="AI29" s="50">
        <v>0</v>
      </c>
      <c r="AJ29" s="50">
        <v>0</v>
      </c>
      <c r="AK29" s="50">
        <v>0</v>
      </c>
      <c r="AL29" s="51">
        <f t="shared" si="0"/>
        <v>0</v>
      </c>
      <c r="AM29" s="50">
        <v>0</v>
      </c>
      <c r="AN29" s="50">
        <v>0</v>
      </c>
      <c r="AO29" s="50">
        <v>0</v>
      </c>
      <c r="AP29" s="51">
        <f t="shared" si="1"/>
        <v>0</v>
      </c>
      <c r="AQ29" s="50">
        <v>0</v>
      </c>
      <c r="AR29" s="50">
        <v>0</v>
      </c>
      <c r="AS29" s="50">
        <v>0</v>
      </c>
      <c r="AT29" s="51">
        <f t="shared" si="2"/>
        <v>0</v>
      </c>
      <c r="AU29" s="57">
        <v>0.08</v>
      </c>
      <c r="AV29" s="50">
        <v>0</v>
      </c>
      <c r="AW29" s="50">
        <v>1</v>
      </c>
      <c r="AX29" s="56">
        <f t="shared" si="3"/>
        <v>1.08</v>
      </c>
      <c r="AY29" s="41"/>
    </row>
    <row r="30" spans="1:51" ht="78.75" x14ac:dyDescent="0.25">
      <c r="A30" s="39">
        <v>25</v>
      </c>
      <c r="B30" s="90" t="s">
        <v>192</v>
      </c>
      <c r="C30" s="91" t="s">
        <v>352</v>
      </c>
      <c r="D30" s="91" t="s">
        <v>354</v>
      </c>
      <c r="E30" s="63" t="s">
        <v>372</v>
      </c>
      <c r="F30" s="63" t="s">
        <v>238</v>
      </c>
      <c r="G30" s="63" t="s">
        <v>410</v>
      </c>
      <c r="H30" s="47"/>
      <c r="I30" s="63" t="s">
        <v>106</v>
      </c>
      <c r="J30" s="63" t="s">
        <v>142</v>
      </c>
      <c r="K30" s="63" t="s">
        <v>286</v>
      </c>
      <c r="L30" s="90" t="s">
        <v>192</v>
      </c>
      <c r="M30" s="90" t="s">
        <v>701</v>
      </c>
      <c r="N30" s="90"/>
      <c r="O30" s="91" t="s">
        <v>517</v>
      </c>
      <c r="P30" s="91" t="s">
        <v>576</v>
      </c>
      <c r="Q30" s="91" t="s">
        <v>577</v>
      </c>
      <c r="R30" s="91" t="s">
        <v>559</v>
      </c>
      <c r="S30" s="63" t="s">
        <v>192</v>
      </c>
      <c r="T30" s="63" t="s">
        <v>524</v>
      </c>
      <c r="U30" s="63" t="s">
        <v>192</v>
      </c>
      <c r="V30" s="63" t="s">
        <v>6</v>
      </c>
      <c r="W30" s="90" t="s">
        <v>587</v>
      </c>
      <c r="X30" s="90" t="s">
        <v>336</v>
      </c>
      <c r="Y30" s="62" t="s">
        <v>282</v>
      </c>
      <c r="Z30" s="62" t="s">
        <v>14</v>
      </c>
      <c r="AA30" s="62" t="s">
        <v>9</v>
      </c>
      <c r="AB30" s="97">
        <v>2</v>
      </c>
      <c r="AC30" s="79">
        <v>45292</v>
      </c>
      <c r="AD30" s="79">
        <v>45657</v>
      </c>
      <c r="AE30" s="63" t="s">
        <v>273</v>
      </c>
      <c r="AF30" s="63" t="s">
        <v>447</v>
      </c>
      <c r="AG30" s="91" t="s">
        <v>679</v>
      </c>
      <c r="AH30" s="63" t="s">
        <v>278</v>
      </c>
      <c r="AI30" s="50">
        <v>0</v>
      </c>
      <c r="AJ30" s="50">
        <v>0</v>
      </c>
      <c r="AK30" s="50">
        <v>0</v>
      </c>
      <c r="AL30" s="51">
        <f t="shared" si="0"/>
        <v>0</v>
      </c>
      <c r="AM30" s="50">
        <v>0</v>
      </c>
      <c r="AN30" s="50">
        <v>1</v>
      </c>
      <c r="AO30" s="50">
        <v>0</v>
      </c>
      <c r="AP30" s="51">
        <f t="shared" si="1"/>
        <v>1</v>
      </c>
      <c r="AQ30" s="50">
        <v>0</v>
      </c>
      <c r="AR30" s="50">
        <v>0</v>
      </c>
      <c r="AS30" s="50">
        <v>0</v>
      </c>
      <c r="AT30" s="51">
        <f t="shared" si="2"/>
        <v>0</v>
      </c>
      <c r="AU30" s="57">
        <v>0.08</v>
      </c>
      <c r="AV30" s="50">
        <v>0</v>
      </c>
      <c r="AW30" s="50">
        <v>1</v>
      </c>
      <c r="AX30" s="56">
        <f t="shared" si="3"/>
        <v>1.08</v>
      </c>
      <c r="AY30" s="41"/>
    </row>
    <row r="31" spans="1:51" ht="78.75" x14ac:dyDescent="0.25">
      <c r="A31" s="39">
        <v>26</v>
      </c>
      <c r="B31" s="90" t="s">
        <v>192</v>
      </c>
      <c r="C31" s="91" t="s">
        <v>352</v>
      </c>
      <c r="D31" s="91" t="s">
        <v>354</v>
      </c>
      <c r="E31" s="63" t="s">
        <v>372</v>
      </c>
      <c r="F31" s="63" t="s">
        <v>238</v>
      </c>
      <c r="G31" s="63" t="s">
        <v>410</v>
      </c>
      <c r="H31" s="47"/>
      <c r="I31" s="63" t="s">
        <v>106</v>
      </c>
      <c r="J31" s="63" t="s">
        <v>142</v>
      </c>
      <c r="K31" s="63" t="s">
        <v>286</v>
      </c>
      <c r="L31" s="90" t="s">
        <v>192</v>
      </c>
      <c r="M31" s="90" t="s">
        <v>701</v>
      </c>
      <c r="N31" s="90"/>
      <c r="O31" s="91" t="s">
        <v>573</v>
      </c>
      <c r="P31" s="91" t="s">
        <v>578</v>
      </c>
      <c r="Q31" s="91" t="s">
        <v>579</v>
      </c>
      <c r="R31" s="91" t="s">
        <v>579</v>
      </c>
      <c r="S31" s="63" t="s">
        <v>192</v>
      </c>
      <c r="T31" s="63" t="s">
        <v>524</v>
      </c>
      <c r="U31" s="63" t="s">
        <v>192</v>
      </c>
      <c r="V31" s="63" t="s">
        <v>6</v>
      </c>
      <c r="W31" s="90" t="s">
        <v>587</v>
      </c>
      <c r="X31" s="90" t="s">
        <v>336</v>
      </c>
      <c r="Y31" s="62" t="s">
        <v>282</v>
      </c>
      <c r="Z31" s="62" t="s">
        <v>14</v>
      </c>
      <c r="AA31" s="62" t="s">
        <v>9</v>
      </c>
      <c r="AB31" s="97">
        <v>1</v>
      </c>
      <c r="AC31" s="79">
        <v>45292</v>
      </c>
      <c r="AD31" s="79" t="s">
        <v>580</v>
      </c>
      <c r="AE31" s="63" t="s">
        <v>273</v>
      </c>
      <c r="AF31" s="63" t="s">
        <v>447</v>
      </c>
      <c r="AG31" s="91" t="s">
        <v>679</v>
      </c>
      <c r="AH31" s="63" t="s">
        <v>278</v>
      </c>
      <c r="AI31" s="50">
        <v>0</v>
      </c>
      <c r="AJ31" s="50">
        <v>0</v>
      </c>
      <c r="AK31" s="50">
        <v>0</v>
      </c>
      <c r="AL31" s="51">
        <f t="shared" si="0"/>
        <v>0</v>
      </c>
      <c r="AM31" s="50">
        <v>0</v>
      </c>
      <c r="AN31" s="50">
        <v>0</v>
      </c>
      <c r="AO31" s="50">
        <v>0</v>
      </c>
      <c r="AP31" s="51">
        <f t="shared" si="1"/>
        <v>0</v>
      </c>
      <c r="AQ31" s="50">
        <v>0</v>
      </c>
      <c r="AR31" s="50">
        <v>0</v>
      </c>
      <c r="AS31" s="50">
        <v>0</v>
      </c>
      <c r="AT31" s="51">
        <f t="shared" si="2"/>
        <v>0</v>
      </c>
      <c r="AU31" s="57">
        <v>0.08</v>
      </c>
      <c r="AV31" s="50">
        <v>1</v>
      </c>
      <c r="AW31" s="50">
        <v>0</v>
      </c>
      <c r="AX31" s="56">
        <f t="shared" si="3"/>
        <v>1.08</v>
      </c>
      <c r="AY31" s="41"/>
    </row>
    <row r="32" spans="1:51" ht="56.25" x14ac:dyDescent="0.25">
      <c r="A32" s="39">
        <v>27</v>
      </c>
      <c r="B32" s="90" t="s">
        <v>192</v>
      </c>
      <c r="C32" s="91" t="s">
        <v>352</v>
      </c>
      <c r="D32" s="91" t="s">
        <v>354</v>
      </c>
      <c r="E32" s="63" t="s">
        <v>372</v>
      </c>
      <c r="F32" s="63" t="s">
        <v>238</v>
      </c>
      <c r="G32" s="63" t="s">
        <v>410</v>
      </c>
      <c r="H32" s="47"/>
      <c r="I32" s="63" t="s">
        <v>106</v>
      </c>
      <c r="J32" s="63" t="s">
        <v>142</v>
      </c>
      <c r="K32" s="63" t="s">
        <v>286</v>
      </c>
      <c r="L32" s="90" t="s">
        <v>192</v>
      </c>
      <c r="M32" s="90"/>
      <c r="N32" s="90"/>
      <c r="O32" s="91" t="s">
        <v>518</v>
      </c>
      <c r="P32" s="91" t="s">
        <v>918</v>
      </c>
      <c r="Q32" s="91" t="s">
        <v>582</v>
      </c>
      <c r="R32" s="91" t="s">
        <v>582</v>
      </c>
      <c r="S32" s="63" t="s">
        <v>192</v>
      </c>
      <c r="T32" s="63" t="s">
        <v>524</v>
      </c>
      <c r="U32" s="63" t="s">
        <v>192</v>
      </c>
      <c r="V32" s="63" t="s">
        <v>6</v>
      </c>
      <c r="W32" s="90" t="s">
        <v>587</v>
      </c>
      <c r="X32" s="90" t="s">
        <v>336</v>
      </c>
      <c r="Y32" s="62" t="s">
        <v>282</v>
      </c>
      <c r="Z32" s="62" t="s">
        <v>14</v>
      </c>
      <c r="AA32" s="62" t="s">
        <v>9</v>
      </c>
      <c r="AB32" s="97">
        <v>1</v>
      </c>
      <c r="AC32" s="79">
        <v>45292</v>
      </c>
      <c r="AD32" s="79">
        <v>45473</v>
      </c>
      <c r="AE32" s="63" t="s">
        <v>273</v>
      </c>
      <c r="AF32" s="63" t="s">
        <v>446</v>
      </c>
      <c r="AG32" s="91" t="s">
        <v>680</v>
      </c>
      <c r="AH32" s="63" t="s">
        <v>278</v>
      </c>
      <c r="AI32" s="50">
        <v>0</v>
      </c>
      <c r="AJ32" s="50">
        <v>0</v>
      </c>
      <c r="AK32" s="50">
        <v>0</v>
      </c>
      <c r="AL32" s="51">
        <f t="shared" si="0"/>
        <v>0</v>
      </c>
      <c r="AM32" s="50">
        <v>0</v>
      </c>
      <c r="AN32" s="50">
        <v>0</v>
      </c>
      <c r="AO32" s="50">
        <v>1</v>
      </c>
      <c r="AP32" s="51">
        <f t="shared" si="1"/>
        <v>1</v>
      </c>
      <c r="AQ32" s="50">
        <v>0</v>
      </c>
      <c r="AR32" s="50">
        <v>0</v>
      </c>
      <c r="AS32" s="50">
        <v>0</v>
      </c>
      <c r="AT32" s="51">
        <f t="shared" si="2"/>
        <v>0</v>
      </c>
      <c r="AU32" s="57">
        <v>0.08</v>
      </c>
      <c r="AV32" s="50">
        <v>0</v>
      </c>
      <c r="AW32" s="50">
        <v>0</v>
      </c>
      <c r="AX32" s="56">
        <f t="shared" si="3"/>
        <v>0.08</v>
      </c>
      <c r="AY32" s="41"/>
    </row>
    <row r="33" spans="1:51" ht="56.25" x14ac:dyDescent="0.25">
      <c r="A33" s="39">
        <v>28</v>
      </c>
      <c r="B33" s="90" t="s">
        <v>192</v>
      </c>
      <c r="C33" s="91" t="s">
        <v>336</v>
      </c>
      <c r="D33" s="91" t="s">
        <v>354</v>
      </c>
      <c r="E33" s="63" t="s">
        <v>372</v>
      </c>
      <c r="F33" s="63" t="s">
        <v>238</v>
      </c>
      <c r="G33" s="63" t="s">
        <v>410</v>
      </c>
      <c r="H33" s="47"/>
      <c r="I33" s="63" t="s">
        <v>94</v>
      </c>
      <c r="J33" s="63" t="s">
        <v>96</v>
      </c>
      <c r="K33" s="63" t="s">
        <v>284</v>
      </c>
      <c r="L33" s="90" t="s">
        <v>192</v>
      </c>
      <c r="M33" s="90" t="s">
        <v>696</v>
      </c>
      <c r="N33" s="90"/>
      <c r="O33" s="91" t="s">
        <v>674</v>
      </c>
      <c r="P33" s="91" t="s">
        <v>697</v>
      </c>
      <c r="Q33" s="91" t="s">
        <v>698</v>
      </c>
      <c r="R33" s="91" t="s">
        <v>699</v>
      </c>
      <c r="S33" s="63" t="s">
        <v>700</v>
      </c>
      <c r="T33" s="63"/>
      <c r="U33" s="63" t="s">
        <v>192</v>
      </c>
      <c r="V33" s="63" t="s">
        <v>10</v>
      </c>
      <c r="W33" s="90" t="s">
        <v>675</v>
      </c>
      <c r="X33" s="90" t="s">
        <v>336</v>
      </c>
      <c r="Y33" s="62" t="s">
        <v>282</v>
      </c>
      <c r="Z33" s="62" t="s">
        <v>14</v>
      </c>
      <c r="AA33" s="62" t="s">
        <v>9</v>
      </c>
      <c r="AB33" s="101">
        <v>1</v>
      </c>
      <c r="AC33" s="79">
        <v>45292</v>
      </c>
      <c r="AD33" s="79">
        <v>45657</v>
      </c>
      <c r="AE33" s="63" t="s">
        <v>261</v>
      </c>
      <c r="AF33" s="63" t="s">
        <v>263</v>
      </c>
      <c r="AG33" s="91" t="s">
        <v>682</v>
      </c>
      <c r="AH33" s="63" t="s">
        <v>278</v>
      </c>
      <c r="AI33" s="50">
        <v>0</v>
      </c>
      <c r="AJ33" s="50">
        <v>0</v>
      </c>
      <c r="AK33" s="50">
        <v>0</v>
      </c>
      <c r="AL33" s="51">
        <f t="shared" ref="AL33" si="8">+AI33+AJ33+AK33</f>
        <v>0</v>
      </c>
      <c r="AM33" s="50">
        <v>0</v>
      </c>
      <c r="AN33" s="50">
        <v>0</v>
      </c>
      <c r="AO33" s="50">
        <v>0</v>
      </c>
      <c r="AP33" s="51">
        <f t="shared" ref="AP33" si="9">SUM(AM33:AO33)</f>
        <v>0</v>
      </c>
      <c r="AQ33" s="50">
        <v>0</v>
      </c>
      <c r="AR33" s="50">
        <v>0</v>
      </c>
      <c r="AS33" s="50">
        <v>0</v>
      </c>
      <c r="AT33" s="51">
        <f t="shared" ref="AT33" si="10">SUM(AQ33:AS33)</f>
        <v>0</v>
      </c>
      <c r="AU33" s="57">
        <v>0</v>
      </c>
      <c r="AV33" s="50">
        <v>0</v>
      </c>
      <c r="AW33" s="52">
        <v>1</v>
      </c>
      <c r="AX33" s="53">
        <f t="shared" ref="AX33" si="11">SUM(AU33:AW33)</f>
        <v>1</v>
      </c>
      <c r="AY33" s="41"/>
    </row>
    <row r="34" spans="1:51" ht="56.25" x14ac:dyDescent="0.25">
      <c r="A34" s="39">
        <v>29</v>
      </c>
      <c r="B34" s="90" t="s">
        <v>192</v>
      </c>
      <c r="C34" s="91" t="s">
        <v>349</v>
      </c>
      <c r="D34" s="91" t="s">
        <v>354</v>
      </c>
      <c r="E34" s="63" t="s">
        <v>371</v>
      </c>
      <c r="F34" s="63" t="s">
        <v>192</v>
      </c>
      <c r="G34" s="63" t="s">
        <v>410</v>
      </c>
      <c r="H34" s="47"/>
      <c r="I34" s="63" t="s">
        <v>106</v>
      </c>
      <c r="J34" s="63" t="s">
        <v>142</v>
      </c>
      <c r="K34" s="63" t="s">
        <v>286</v>
      </c>
      <c r="L34" s="90" t="s">
        <v>192</v>
      </c>
      <c r="M34" s="90" t="s">
        <v>919</v>
      </c>
      <c r="N34" s="90"/>
      <c r="O34" s="91" t="s">
        <v>600</v>
      </c>
      <c r="P34" s="91" t="s">
        <v>601</v>
      </c>
      <c r="Q34" s="91" t="s">
        <v>602</v>
      </c>
      <c r="R34" s="91" t="s">
        <v>602</v>
      </c>
      <c r="S34" s="63" t="s">
        <v>192</v>
      </c>
      <c r="T34" s="63" t="s">
        <v>604</v>
      </c>
      <c r="U34" s="63" t="s">
        <v>603</v>
      </c>
      <c r="V34" s="63" t="s">
        <v>6</v>
      </c>
      <c r="W34" s="90" t="s">
        <v>920</v>
      </c>
      <c r="X34" s="90" t="s">
        <v>637</v>
      </c>
      <c r="Y34" s="62" t="s">
        <v>282</v>
      </c>
      <c r="Z34" s="62" t="s">
        <v>281</v>
      </c>
      <c r="AA34" s="62" t="s">
        <v>9</v>
      </c>
      <c r="AB34" s="97">
        <v>130</v>
      </c>
      <c r="AC34" s="79">
        <v>45292</v>
      </c>
      <c r="AD34" s="79">
        <v>45657</v>
      </c>
      <c r="AE34" s="63" t="s">
        <v>638</v>
      </c>
      <c r="AF34" s="63" t="s">
        <v>639</v>
      </c>
      <c r="AG34" s="91" t="s">
        <v>921</v>
      </c>
      <c r="AH34" s="63" t="s">
        <v>278</v>
      </c>
      <c r="AI34" s="50">
        <v>0</v>
      </c>
      <c r="AJ34" s="50">
        <v>0</v>
      </c>
      <c r="AK34" s="50">
        <v>15</v>
      </c>
      <c r="AL34" s="51">
        <v>15</v>
      </c>
      <c r="AM34" s="50">
        <v>12</v>
      </c>
      <c r="AN34" s="50">
        <v>12</v>
      </c>
      <c r="AO34" s="50">
        <v>16</v>
      </c>
      <c r="AP34" s="51">
        <v>40</v>
      </c>
      <c r="AQ34" s="50">
        <v>12</v>
      </c>
      <c r="AR34" s="50">
        <v>12</v>
      </c>
      <c r="AS34" s="50">
        <v>16</v>
      </c>
      <c r="AT34" s="51">
        <v>40</v>
      </c>
      <c r="AU34" s="57">
        <v>14</v>
      </c>
      <c r="AV34" s="50">
        <v>12</v>
      </c>
      <c r="AW34" s="50">
        <v>9</v>
      </c>
      <c r="AX34" s="56">
        <v>35</v>
      </c>
      <c r="AY34" s="41"/>
    </row>
    <row r="35" spans="1:51" ht="45" x14ac:dyDescent="0.25">
      <c r="A35" s="39">
        <v>30</v>
      </c>
      <c r="B35" s="90" t="s">
        <v>192</v>
      </c>
      <c r="C35" s="91" t="s">
        <v>349</v>
      </c>
      <c r="D35" s="91" t="s">
        <v>354</v>
      </c>
      <c r="E35" s="63" t="s">
        <v>371</v>
      </c>
      <c r="F35" s="63" t="s">
        <v>192</v>
      </c>
      <c r="G35" s="63" t="s">
        <v>410</v>
      </c>
      <c r="H35" s="47"/>
      <c r="I35" s="63" t="s">
        <v>106</v>
      </c>
      <c r="J35" s="63" t="s">
        <v>142</v>
      </c>
      <c r="K35" s="63" t="s">
        <v>286</v>
      </c>
      <c r="L35" s="90" t="s">
        <v>192</v>
      </c>
      <c r="M35" s="90" t="s">
        <v>919</v>
      </c>
      <c r="N35" s="90"/>
      <c r="O35" s="91" t="s">
        <v>605</v>
      </c>
      <c r="P35" s="91" t="s">
        <v>606</v>
      </c>
      <c r="Q35" s="91" t="s">
        <v>922</v>
      </c>
      <c r="R35" s="91" t="s">
        <v>922</v>
      </c>
      <c r="S35" s="63" t="s">
        <v>192</v>
      </c>
      <c r="T35" s="63" t="s">
        <v>607</v>
      </c>
      <c r="U35" s="63" t="s">
        <v>603</v>
      </c>
      <c r="V35" s="63" t="s">
        <v>6</v>
      </c>
      <c r="W35" s="90" t="s">
        <v>608</v>
      </c>
      <c r="X35" s="90" t="s">
        <v>640</v>
      </c>
      <c r="Y35" s="62" t="s">
        <v>282</v>
      </c>
      <c r="Z35" s="62" t="s">
        <v>14</v>
      </c>
      <c r="AA35" s="62" t="s">
        <v>8</v>
      </c>
      <c r="AB35" s="97">
        <v>4</v>
      </c>
      <c r="AC35" s="79">
        <v>45292</v>
      </c>
      <c r="AD35" s="79">
        <v>45657</v>
      </c>
      <c r="AE35" s="63" t="s">
        <v>638</v>
      </c>
      <c r="AF35" s="63" t="s">
        <v>639</v>
      </c>
      <c r="AG35" s="91" t="s">
        <v>921</v>
      </c>
      <c r="AH35" s="63" t="s">
        <v>278</v>
      </c>
      <c r="AI35" s="50">
        <v>0</v>
      </c>
      <c r="AJ35" s="50">
        <v>0</v>
      </c>
      <c r="AK35" s="50">
        <v>0</v>
      </c>
      <c r="AL35" s="51">
        <v>0</v>
      </c>
      <c r="AM35" s="50">
        <v>0</v>
      </c>
      <c r="AN35" s="50">
        <v>0</v>
      </c>
      <c r="AO35" s="50">
        <v>2</v>
      </c>
      <c r="AP35" s="51">
        <v>2</v>
      </c>
      <c r="AQ35" s="50">
        <v>0</v>
      </c>
      <c r="AR35" s="50">
        <v>0</v>
      </c>
      <c r="AS35" s="50">
        <v>1</v>
      </c>
      <c r="AT35" s="51">
        <v>1</v>
      </c>
      <c r="AU35" s="57">
        <v>1</v>
      </c>
      <c r="AV35" s="50">
        <v>0</v>
      </c>
      <c r="AW35" s="50">
        <v>0</v>
      </c>
      <c r="AX35" s="56">
        <v>1</v>
      </c>
      <c r="AY35" s="41"/>
    </row>
    <row r="36" spans="1:51" ht="45" x14ac:dyDescent="0.25">
      <c r="A36" s="39">
        <v>31</v>
      </c>
      <c r="B36" s="90" t="s">
        <v>192</v>
      </c>
      <c r="C36" s="91" t="s">
        <v>349</v>
      </c>
      <c r="D36" s="91" t="s">
        <v>354</v>
      </c>
      <c r="E36" s="63" t="s">
        <v>371</v>
      </c>
      <c r="F36" s="63" t="s">
        <v>192</v>
      </c>
      <c r="G36" s="63" t="s">
        <v>410</v>
      </c>
      <c r="H36" s="47"/>
      <c r="I36" s="63" t="s">
        <v>106</v>
      </c>
      <c r="J36" s="63" t="s">
        <v>142</v>
      </c>
      <c r="K36" s="63" t="s">
        <v>286</v>
      </c>
      <c r="L36" s="90" t="s">
        <v>192</v>
      </c>
      <c r="M36" s="90" t="s">
        <v>919</v>
      </c>
      <c r="N36" s="90"/>
      <c r="O36" s="91" t="s">
        <v>609</v>
      </c>
      <c r="P36" s="91" t="s">
        <v>610</v>
      </c>
      <c r="Q36" s="91" t="s">
        <v>611</v>
      </c>
      <c r="R36" s="91" t="s">
        <v>612</v>
      </c>
      <c r="S36" s="63" t="s">
        <v>613</v>
      </c>
      <c r="T36" s="63" t="s">
        <v>614</v>
      </c>
      <c r="U36" s="63" t="s">
        <v>923</v>
      </c>
      <c r="V36" s="63" t="s">
        <v>615</v>
      </c>
      <c r="W36" s="90" t="s">
        <v>616</v>
      </c>
      <c r="X36" s="90" t="s">
        <v>924</v>
      </c>
      <c r="Y36" s="62" t="s">
        <v>282</v>
      </c>
      <c r="Z36" s="62" t="s">
        <v>14</v>
      </c>
      <c r="AA36" s="62" t="s">
        <v>8</v>
      </c>
      <c r="AB36" s="99">
        <v>1</v>
      </c>
      <c r="AC36" s="79">
        <v>45292</v>
      </c>
      <c r="AD36" s="79">
        <v>45657</v>
      </c>
      <c r="AE36" s="63" t="s">
        <v>638</v>
      </c>
      <c r="AF36" s="63" t="s">
        <v>639</v>
      </c>
      <c r="AG36" s="91" t="s">
        <v>921</v>
      </c>
      <c r="AH36" s="63" t="s">
        <v>278</v>
      </c>
      <c r="AI36" s="50"/>
      <c r="AJ36" s="50"/>
      <c r="AK36" s="50"/>
      <c r="AL36" s="51"/>
      <c r="AM36" s="50"/>
      <c r="AN36" s="50"/>
      <c r="AO36" s="50"/>
      <c r="AP36" s="51"/>
      <c r="AQ36" s="50"/>
      <c r="AR36" s="50"/>
      <c r="AS36" s="50"/>
      <c r="AT36" s="51"/>
      <c r="AU36" s="57"/>
      <c r="AV36" s="50"/>
      <c r="AW36" s="50"/>
      <c r="AX36" s="53">
        <v>1</v>
      </c>
      <c r="AY36" s="41"/>
    </row>
    <row r="37" spans="1:51" ht="67.5" x14ac:dyDescent="0.25">
      <c r="A37" s="39">
        <v>32</v>
      </c>
      <c r="B37" s="90" t="s">
        <v>192</v>
      </c>
      <c r="C37" s="91" t="s">
        <v>349</v>
      </c>
      <c r="D37" s="91" t="s">
        <v>354</v>
      </c>
      <c r="E37" s="63" t="s">
        <v>371</v>
      </c>
      <c r="F37" s="63" t="s">
        <v>192</v>
      </c>
      <c r="G37" s="63" t="s">
        <v>410</v>
      </c>
      <c r="H37" s="47"/>
      <c r="I37" s="63" t="s">
        <v>106</v>
      </c>
      <c r="J37" s="63" t="s">
        <v>142</v>
      </c>
      <c r="K37" s="63" t="s">
        <v>286</v>
      </c>
      <c r="L37" s="90" t="s">
        <v>192</v>
      </c>
      <c r="M37" s="90" t="s">
        <v>925</v>
      </c>
      <c r="N37" s="90"/>
      <c r="O37" s="91" t="s">
        <v>926</v>
      </c>
      <c r="P37" s="91" t="s">
        <v>617</v>
      </c>
      <c r="Q37" s="91" t="s">
        <v>927</v>
      </c>
      <c r="R37" s="91" t="s">
        <v>927</v>
      </c>
      <c r="S37" s="63" t="s">
        <v>192</v>
      </c>
      <c r="T37" s="63" t="s">
        <v>618</v>
      </c>
      <c r="U37" s="63" t="s">
        <v>192</v>
      </c>
      <c r="V37" s="63" t="s">
        <v>6</v>
      </c>
      <c r="W37" s="90" t="s">
        <v>619</v>
      </c>
      <c r="X37" s="90" t="s">
        <v>928</v>
      </c>
      <c r="Y37" s="62" t="s">
        <v>282</v>
      </c>
      <c r="Z37" s="62" t="s">
        <v>14</v>
      </c>
      <c r="AA37" s="62" t="s">
        <v>8</v>
      </c>
      <c r="AB37" s="97">
        <v>15</v>
      </c>
      <c r="AC37" s="79">
        <v>45292</v>
      </c>
      <c r="AD37" s="79">
        <v>45657</v>
      </c>
      <c r="AE37" s="63" t="s">
        <v>638</v>
      </c>
      <c r="AF37" s="63" t="s">
        <v>639</v>
      </c>
      <c r="AG37" s="91" t="s">
        <v>921</v>
      </c>
      <c r="AH37" s="63" t="s">
        <v>278</v>
      </c>
      <c r="AI37" s="50">
        <v>0</v>
      </c>
      <c r="AJ37" s="50">
        <v>0</v>
      </c>
      <c r="AK37" s="50">
        <v>2</v>
      </c>
      <c r="AL37" s="51">
        <v>2</v>
      </c>
      <c r="AM37" s="50">
        <v>2</v>
      </c>
      <c r="AN37" s="50">
        <v>1</v>
      </c>
      <c r="AO37" s="50">
        <v>2</v>
      </c>
      <c r="AP37" s="51">
        <v>5</v>
      </c>
      <c r="AQ37" s="50">
        <v>2</v>
      </c>
      <c r="AR37" s="50">
        <v>1</v>
      </c>
      <c r="AS37" s="50">
        <v>2</v>
      </c>
      <c r="AT37" s="51">
        <v>5</v>
      </c>
      <c r="AU37" s="57">
        <v>2</v>
      </c>
      <c r="AV37" s="50">
        <v>1</v>
      </c>
      <c r="AW37" s="50">
        <v>0</v>
      </c>
      <c r="AX37" s="56">
        <v>3</v>
      </c>
      <c r="AY37" s="41"/>
    </row>
    <row r="38" spans="1:51" ht="67.5" x14ac:dyDescent="0.25">
      <c r="A38" s="39">
        <v>33</v>
      </c>
      <c r="B38" s="90" t="s">
        <v>192</v>
      </c>
      <c r="C38" s="91" t="s">
        <v>349</v>
      </c>
      <c r="D38" s="91" t="s">
        <v>354</v>
      </c>
      <c r="E38" s="63" t="s">
        <v>371</v>
      </c>
      <c r="F38" s="63" t="s">
        <v>192</v>
      </c>
      <c r="G38" s="63" t="s">
        <v>410</v>
      </c>
      <c r="H38" s="47"/>
      <c r="I38" s="63" t="s">
        <v>106</v>
      </c>
      <c r="J38" s="63" t="s">
        <v>142</v>
      </c>
      <c r="K38" s="63" t="s">
        <v>286</v>
      </c>
      <c r="L38" s="90" t="s">
        <v>192</v>
      </c>
      <c r="M38" s="90" t="s">
        <v>925</v>
      </c>
      <c r="N38" s="90"/>
      <c r="O38" s="91" t="s">
        <v>620</v>
      </c>
      <c r="P38" s="91" t="s">
        <v>621</v>
      </c>
      <c r="Q38" s="91" t="s">
        <v>622</v>
      </c>
      <c r="R38" s="91" t="s">
        <v>622</v>
      </c>
      <c r="S38" s="63" t="s">
        <v>192</v>
      </c>
      <c r="T38" s="63" t="s">
        <v>623</v>
      </c>
      <c r="U38" s="63" t="s">
        <v>192</v>
      </c>
      <c r="V38" s="63" t="s">
        <v>6</v>
      </c>
      <c r="W38" s="90" t="s">
        <v>929</v>
      </c>
      <c r="X38" s="90" t="s">
        <v>641</v>
      </c>
      <c r="Y38" s="62" t="s">
        <v>282</v>
      </c>
      <c r="Z38" s="62" t="s">
        <v>14</v>
      </c>
      <c r="AA38" s="62" t="s">
        <v>8</v>
      </c>
      <c r="AB38" s="97">
        <v>6</v>
      </c>
      <c r="AC38" s="79">
        <v>45292</v>
      </c>
      <c r="AD38" s="79">
        <v>45657</v>
      </c>
      <c r="AE38" s="63" t="s">
        <v>638</v>
      </c>
      <c r="AF38" s="63" t="s">
        <v>639</v>
      </c>
      <c r="AG38" s="91" t="s">
        <v>921</v>
      </c>
      <c r="AH38" s="63" t="s">
        <v>278</v>
      </c>
      <c r="AI38" s="50">
        <v>0</v>
      </c>
      <c r="AJ38" s="50">
        <v>0</v>
      </c>
      <c r="AK38" s="50">
        <v>2</v>
      </c>
      <c r="AL38" s="51">
        <v>2</v>
      </c>
      <c r="AM38" s="50">
        <v>0</v>
      </c>
      <c r="AN38" s="50">
        <v>0</v>
      </c>
      <c r="AO38" s="50">
        <v>2</v>
      </c>
      <c r="AP38" s="51">
        <v>2</v>
      </c>
      <c r="AQ38" s="50">
        <v>0</v>
      </c>
      <c r="AR38" s="50">
        <v>0</v>
      </c>
      <c r="AS38" s="50">
        <v>2</v>
      </c>
      <c r="AT38" s="51">
        <v>2</v>
      </c>
      <c r="AU38" s="57">
        <v>0</v>
      </c>
      <c r="AV38" s="50">
        <v>0</v>
      </c>
      <c r="AW38" s="50">
        <v>0</v>
      </c>
      <c r="AX38" s="56">
        <v>0</v>
      </c>
      <c r="AY38" s="41"/>
    </row>
    <row r="39" spans="1:51" ht="67.5" x14ac:dyDescent="0.25">
      <c r="A39" s="39">
        <v>34</v>
      </c>
      <c r="B39" s="90" t="s">
        <v>192</v>
      </c>
      <c r="C39" s="91" t="s">
        <v>349</v>
      </c>
      <c r="D39" s="91" t="s">
        <v>354</v>
      </c>
      <c r="E39" s="63" t="s">
        <v>371</v>
      </c>
      <c r="F39" s="63" t="s">
        <v>192</v>
      </c>
      <c r="G39" s="63" t="s">
        <v>410</v>
      </c>
      <c r="H39" s="47"/>
      <c r="I39" s="63" t="s">
        <v>106</v>
      </c>
      <c r="J39" s="63" t="s">
        <v>142</v>
      </c>
      <c r="K39" s="63" t="s">
        <v>286</v>
      </c>
      <c r="L39" s="90" t="s">
        <v>192</v>
      </c>
      <c r="M39" s="90" t="s">
        <v>598</v>
      </c>
      <c r="N39" s="90"/>
      <c r="O39" s="91" t="s">
        <v>624</v>
      </c>
      <c r="P39" s="91" t="s">
        <v>930</v>
      </c>
      <c r="Q39" s="91" t="s">
        <v>931</v>
      </c>
      <c r="R39" s="91" t="s">
        <v>931</v>
      </c>
      <c r="S39" s="63" t="s">
        <v>192</v>
      </c>
      <c r="T39" s="63" t="s">
        <v>625</v>
      </c>
      <c r="U39" s="63" t="s">
        <v>192</v>
      </c>
      <c r="V39" s="63" t="s">
        <v>6</v>
      </c>
      <c r="W39" s="90" t="s">
        <v>626</v>
      </c>
      <c r="X39" s="90" t="s">
        <v>642</v>
      </c>
      <c r="Y39" s="62" t="s">
        <v>282</v>
      </c>
      <c r="Z39" s="62" t="s">
        <v>14</v>
      </c>
      <c r="AA39" s="62" t="s">
        <v>8</v>
      </c>
      <c r="AB39" s="97">
        <v>100</v>
      </c>
      <c r="AC39" s="79">
        <v>45292</v>
      </c>
      <c r="AD39" s="79">
        <v>45657</v>
      </c>
      <c r="AE39" s="63" t="s">
        <v>638</v>
      </c>
      <c r="AF39" s="63" t="s">
        <v>639</v>
      </c>
      <c r="AG39" s="91" t="s">
        <v>921</v>
      </c>
      <c r="AH39" s="63" t="s">
        <v>278</v>
      </c>
      <c r="AI39" s="50">
        <v>5</v>
      </c>
      <c r="AJ39" s="50">
        <v>10</v>
      </c>
      <c r="AK39" s="50">
        <v>15</v>
      </c>
      <c r="AL39" s="51">
        <v>30</v>
      </c>
      <c r="AM39" s="50">
        <v>10</v>
      </c>
      <c r="AN39" s="50">
        <v>10</v>
      </c>
      <c r="AO39" s="50">
        <v>10</v>
      </c>
      <c r="AP39" s="51">
        <v>30</v>
      </c>
      <c r="AQ39" s="50">
        <v>10</v>
      </c>
      <c r="AR39" s="50">
        <v>10</v>
      </c>
      <c r="AS39" s="50">
        <v>10</v>
      </c>
      <c r="AT39" s="51">
        <v>30</v>
      </c>
      <c r="AU39" s="57">
        <v>5</v>
      </c>
      <c r="AV39" s="50">
        <v>5</v>
      </c>
      <c r="AW39" s="50">
        <v>0</v>
      </c>
      <c r="AX39" s="56">
        <v>10</v>
      </c>
      <c r="AY39" s="41"/>
    </row>
    <row r="40" spans="1:51" ht="123.75" x14ac:dyDescent="0.25">
      <c r="A40" s="39">
        <v>35</v>
      </c>
      <c r="B40" s="90" t="s">
        <v>192</v>
      </c>
      <c r="C40" s="91" t="s">
        <v>349</v>
      </c>
      <c r="D40" s="91" t="s">
        <v>354</v>
      </c>
      <c r="E40" s="63" t="s">
        <v>371</v>
      </c>
      <c r="F40" s="63" t="s">
        <v>192</v>
      </c>
      <c r="G40" s="63" t="s">
        <v>410</v>
      </c>
      <c r="H40" s="47"/>
      <c r="I40" s="63" t="s">
        <v>106</v>
      </c>
      <c r="J40" s="63" t="s">
        <v>142</v>
      </c>
      <c r="K40" s="63" t="s">
        <v>286</v>
      </c>
      <c r="L40" s="90" t="s">
        <v>192</v>
      </c>
      <c r="M40" s="90" t="s">
        <v>932</v>
      </c>
      <c r="N40" s="90"/>
      <c r="O40" s="91" t="s">
        <v>627</v>
      </c>
      <c r="P40" s="91" t="s">
        <v>628</v>
      </c>
      <c r="Q40" s="91" t="s">
        <v>629</v>
      </c>
      <c r="R40" s="91" t="s">
        <v>629</v>
      </c>
      <c r="S40" s="63" t="s">
        <v>192</v>
      </c>
      <c r="T40" s="63" t="s">
        <v>630</v>
      </c>
      <c r="U40" s="63" t="s">
        <v>192</v>
      </c>
      <c r="V40" s="63" t="s">
        <v>6</v>
      </c>
      <c r="W40" s="90" t="s">
        <v>631</v>
      </c>
      <c r="X40" s="90" t="s">
        <v>933</v>
      </c>
      <c r="Y40" s="62" t="s">
        <v>282</v>
      </c>
      <c r="Z40" s="62" t="s">
        <v>14</v>
      </c>
      <c r="AA40" s="62" t="s">
        <v>8</v>
      </c>
      <c r="AB40" s="97">
        <v>200</v>
      </c>
      <c r="AC40" s="79">
        <v>45292</v>
      </c>
      <c r="AD40" s="79">
        <v>45657</v>
      </c>
      <c r="AE40" s="63" t="s">
        <v>638</v>
      </c>
      <c r="AF40" s="63" t="s">
        <v>639</v>
      </c>
      <c r="AG40" s="91" t="s">
        <v>921</v>
      </c>
      <c r="AH40" s="63" t="s">
        <v>278</v>
      </c>
      <c r="AI40" s="50">
        <v>5</v>
      </c>
      <c r="AJ40" s="50">
        <v>15</v>
      </c>
      <c r="AK40" s="50">
        <v>20</v>
      </c>
      <c r="AL40" s="51">
        <v>40</v>
      </c>
      <c r="AM40" s="50">
        <v>20</v>
      </c>
      <c r="AN40" s="50">
        <v>20</v>
      </c>
      <c r="AO40" s="50">
        <v>20</v>
      </c>
      <c r="AP40" s="51">
        <v>60</v>
      </c>
      <c r="AQ40" s="50">
        <v>20</v>
      </c>
      <c r="AR40" s="50">
        <v>20</v>
      </c>
      <c r="AS40" s="50">
        <v>20</v>
      </c>
      <c r="AT40" s="51">
        <v>60</v>
      </c>
      <c r="AU40" s="57">
        <v>20</v>
      </c>
      <c r="AV40" s="50">
        <v>15</v>
      </c>
      <c r="AW40" s="50">
        <v>5</v>
      </c>
      <c r="AX40" s="56">
        <f>+AU40+AV40+AW40</f>
        <v>40</v>
      </c>
      <c r="AY40" s="41"/>
    </row>
    <row r="41" spans="1:51" ht="56.25" x14ac:dyDescent="0.25">
      <c r="A41" s="39">
        <v>36</v>
      </c>
      <c r="B41" s="90" t="s">
        <v>192</v>
      </c>
      <c r="C41" s="91" t="s">
        <v>349</v>
      </c>
      <c r="D41" s="91" t="s">
        <v>354</v>
      </c>
      <c r="E41" s="63" t="s">
        <v>371</v>
      </c>
      <c r="F41" s="63" t="s">
        <v>192</v>
      </c>
      <c r="G41" s="63" t="s">
        <v>410</v>
      </c>
      <c r="H41" s="47"/>
      <c r="I41" s="63" t="s">
        <v>106</v>
      </c>
      <c r="J41" s="63" t="s">
        <v>142</v>
      </c>
      <c r="K41" s="63" t="s">
        <v>286</v>
      </c>
      <c r="L41" s="90" t="s">
        <v>192</v>
      </c>
      <c r="M41" s="90" t="s">
        <v>599</v>
      </c>
      <c r="N41" s="90"/>
      <c r="O41" s="91" t="s">
        <v>632</v>
      </c>
      <c r="P41" s="91" t="s">
        <v>633</v>
      </c>
      <c r="Q41" s="91" t="s">
        <v>634</v>
      </c>
      <c r="R41" s="91" t="s">
        <v>634</v>
      </c>
      <c r="S41" s="63" t="s">
        <v>192</v>
      </c>
      <c r="T41" s="63" t="s">
        <v>635</v>
      </c>
      <c r="U41" s="63" t="s">
        <v>192</v>
      </c>
      <c r="V41" s="63" t="s">
        <v>6</v>
      </c>
      <c r="W41" s="90" t="s">
        <v>636</v>
      </c>
      <c r="X41" s="90" t="s">
        <v>643</v>
      </c>
      <c r="Y41" s="62" t="s">
        <v>282</v>
      </c>
      <c r="Z41" s="62" t="s">
        <v>14</v>
      </c>
      <c r="AA41" s="62" t="s">
        <v>8</v>
      </c>
      <c r="AB41" s="97">
        <v>12</v>
      </c>
      <c r="AC41" s="79">
        <v>45292</v>
      </c>
      <c r="AD41" s="79">
        <v>45657</v>
      </c>
      <c r="AE41" s="63" t="s">
        <v>638</v>
      </c>
      <c r="AF41" s="63" t="s">
        <v>639</v>
      </c>
      <c r="AG41" s="91" t="s">
        <v>921</v>
      </c>
      <c r="AH41" s="63" t="s">
        <v>278</v>
      </c>
      <c r="AI41" s="50">
        <v>1</v>
      </c>
      <c r="AJ41" s="50">
        <v>1</v>
      </c>
      <c r="AK41" s="50">
        <v>1</v>
      </c>
      <c r="AL41" s="51">
        <v>3</v>
      </c>
      <c r="AM41" s="50">
        <v>1</v>
      </c>
      <c r="AN41" s="50">
        <v>1</v>
      </c>
      <c r="AO41" s="50">
        <v>1</v>
      </c>
      <c r="AP41" s="51">
        <v>3</v>
      </c>
      <c r="AQ41" s="50">
        <v>1</v>
      </c>
      <c r="AR41" s="50">
        <v>1</v>
      </c>
      <c r="AS41" s="50">
        <v>1</v>
      </c>
      <c r="AT41" s="51">
        <v>3</v>
      </c>
      <c r="AU41" s="57">
        <v>1</v>
      </c>
      <c r="AV41" s="50">
        <v>1</v>
      </c>
      <c r="AW41" s="50">
        <v>1</v>
      </c>
      <c r="AX41" s="56">
        <v>3</v>
      </c>
      <c r="AY41" s="41"/>
    </row>
    <row r="42" spans="1:51" ht="78.75" x14ac:dyDescent="0.25">
      <c r="A42" s="39">
        <v>37</v>
      </c>
      <c r="B42" s="90" t="s">
        <v>192</v>
      </c>
      <c r="C42" s="91" t="s">
        <v>336</v>
      </c>
      <c r="D42" s="91" t="s">
        <v>354</v>
      </c>
      <c r="E42" s="63" t="s">
        <v>371</v>
      </c>
      <c r="F42" s="63" t="s">
        <v>192</v>
      </c>
      <c r="G42" s="63" t="s">
        <v>410</v>
      </c>
      <c r="H42" s="47"/>
      <c r="I42" s="63" t="s">
        <v>102</v>
      </c>
      <c r="J42" s="63" t="s">
        <v>192</v>
      </c>
      <c r="K42" s="63" t="s">
        <v>286</v>
      </c>
      <c r="L42" s="90" t="s">
        <v>192</v>
      </c>
      <c r="M42" s="90" t="s">
        <v>644</v>
      </c>
      <c r="N42" s="90">
        <v>3</v>
      </c>
      <c r="O42" s="91" t="s">
        <v>645</v>
      </c>
      <c r="P42" s="91" t="s">
        <v>646</v>
      </c>
      <c r="Q42" s="91" t="s">
        <v>647</v>
      </c>
      <c r="R42" s="91" t="s">
        <v>648</v>
      </c>
      <c r="S42" s="63" t="s">
        <v>649</v>
      </c>
      <c r="T42" s="63" t="s">
        <v>650</v>
      </c>
      <c r="U42" s="63" t="s">
        <v>934</v>
      </c>
      <c r="V42" s="63" t="s">
        <v>10</v>
      </c>
      <c r="W42" s="90" t="s">
        <v>651</v>
      </c>
      <c r="X42" s="90" t="s">
        <v>935</v>
      </c>
      <c r="Y42" s="62" t="s">
        <v>282</v>
      </c>
      <c r="Z42" s="62" t="s">
        <v>14</v>
      </c>
      <c r="AA42" s="62" t="s">
        <v>8</v>
      </c>
      <c r="AB42" s="99">
        <v>1</v>
      </c>
      <c r="AC42" s="79">
        <v>45292</v>
      </c>
      <c r="AD42" s="79">
        <v>45657</v>
      </c>
      <c r="AE42" s="63" t="s">
        <v>667</v>
      </c>
      <c r="AF42" s="63" t="s">
        <v>667</v>
      </c>
      <c r="AG42" s="91" t="s">
        <v>668</v>
      </c>
      <c r="AH42" s="63" t="s">
        <v>278</v>
      </c>
      <c r="AI42" s="50"/>
      <c r="AJ42" s="50"/>
      <c r="AK42" s="50"/>
      <c r="AL42" s="53">
        <v>1</v>
      </c>
      <c r="AM42" s="50"/>
      <c r="AN42" s="50"/>
      <c r="AO42" s="50"/>
      <c r="AP42" s="53">
        <v>1</v>
      </c>
      <c r="AQ42" s="50"/>
      <c r="AR42" s="50"/>
      <c r="AS42" s="50"/>
      <c r="AT42" s="53">
        <v>1</v>
      </c>
      <c r="AU42" s="57"/>
      <c r="AV42" s="50"/>
      <c r="AW42" s="50"/>
      <c r="AX42" s="53">
        <v>1</v>
      </c>
      <c r="AY42" s="41"/>
    </row>
    <row r="43" spans="1:51" ht="67.5" x14ac:dyDescent="0.25">
      <c r="A43" s="39">
        <v>38</v>
      </c>
      <c r="B43" s="90" t="s">
        <v>192</v>
      </c>
      <c r="C43" s="91" t="s">
        <v>336</v>
      </c>
      <c r="D43" s="91" t="s">
        <v>354</v>
      </c>
      <c r="E43" s="63" t="s">
        <v>371</v>
      </c>
      <c r="F43" s="63" t="s">
        <v>192</v>
      </c>
      <c r="G43" s="63" t="s">
        <v>410</v>
      </c>
      <c r="H43" s="47"/>
      <c r="I43" s="63" t="s">
        <v>102</v>
      </c>
      <c r="J43" s="63" t="s">
        <v>192</v>
      </c>
      <c r="K43" s="63" t="s">
        <v>284</v>
      </c>
      <c r="L43" s="90" t="s">
        <v>192</v>
      </c>
      <c r="M43" s="90" t="s">
        <v>936</v>
      </c>
      <c r="N43" s="90">
        <v>1</v>
      </c>
      <c r="O43" s="91" t="s">
        <v>652</v>
      </c>
      <c r="P43" s="91" t="s">
        <v>653</v>
      </c>
      <c r="Q43" s="91" t="s">
        <v>654</v>
      </c>
      <c r="R43" s="91" t="s">
        <v>655</v>
      </c>
      <c r="S43" s="63" t="s">
        <v>656</v>
      </c>
      <c r="T43" s="63" t="s">
        <v>657</v>
      </c>
      <c r="U43" s="63" t="s">
        <v>658</v>
      </c>
      <c r="V43" s="63" t="s">
        <v>10</v>
      </c>
      <c r="W43" s="90" t="s">
        <v>659</v>
      </c>
      <c r="X43" s="90" t="s">
        <v>937</v>
      </c>
      <c r="Y43" s="62" t="s">
        <v>13</v>
      </c>
      <c r="Z43" s="62" t="s">
        <v>14</v>
      </c>
      <c r="AA43" s="62" t="s">
        <v>8</v>
      </c>
      <c r="AB43" s="99">
        <v>1</v>
      </c>
      <c r="AC43" s="79">
        <v>45292</v>
      </c>
      <c r="AD43" s="79">
        <v>45473</v>
      </c>
      <c r="AE43" s="63" t="s">
        <v>667</v>
      </c>
      <c r="AF43" s="63" t="s">
        <v>667</v>
      </c>
      <c r="AG43" s="91" t="s">
        <v>668</v>
      </c>
      <c r="AH43" s="63" t="s">
        <v>278</v>
      </c>
      <c r="AI43" s="50"/>
      <c r="AJ43" s="50"/>
      <c r="AK43" s="50"/>
      <c r="AL43" s="53">
        <v>0.5</v>
      </c>
      <c r="AM43" s="50"/>
      <c r="AN43" s="50"/>
      <c r="AO43" s="50"/>
      <c r="AP43" s="53">
        <v>1</v>
      </c>
      <c r="AQ43" s="50"/>
      <c r="AR43" s="50"/>
      <c r="AS43" s="50"/>
      <c r="AT43" s="51"/>
      <c r="AU43" s="57"/>
      <c r="AV43" s="50"/>
      <c r="AW43" s="50"/>
      <c r="AX43" s="56"/>
      <c r="AY43" s="41"/>
    </row>
    <row r="44" spans="1:51" ht="101.25" x14ac:dyDescent="0.25">
      <c r="A44" s="39">
        <v>39</v>
      </c>
      <c r="B44" s="90" t="s">
        <v>192</v>
      </c>
      <c r="C44" s="91" t="s">
        <v>336</v>
      </c>
      <c r="D44" s="91" t="s">
        <v>354</v>
      </c>
      <c r="E44" s="63" t="s">
        <v>371</v>
      </c>
      <c r="F44" s="63" t="s">
        <v>192</v>
      </c>
      <c r="G44" s="63" t="s">
        <v>410</v>
      </c>
      <c r="H44" s="47"/>
      <c r="I44" s="63" t="s">
        <v>102</v>
      </c>
      <c r="J44" s="63" t="s">
        <v>192</v>
      </c>
      <c r="K44" s="63" t="s">
        <v>284</v>
      </c>
      <c r="L44" s="90" t="s">
        <v>192</v>
      </c>
      <c r="M44" s="90" t="s">
        <v>660</v>
      </c>
      <c r="N44" s="90">
        <v>1</v>
      </c>
      <c r="O44" s="91" t="s">
        <v>660</v>
      </c>
      <c r="P44" s="91" t="s">
        <v>938</v>
      </c>
      <c r="Q44" s="91" t="s">
        <v>661</v>
      </c>
      <c r="R44" s="91" t="s">
        <v>662</v>
      </c>
      <c r="S44" s="63" t="s">
        <v>663</v>
      </c>
      <c r="T44" s="63" t="s">
        <v>664</v>
      </c>
      <c r="U44" s="63" t="s">
        <v>665</v>
      </c>
      <c r="V44" s="63" t="s">
        <v>10</v>
      </c>
      <c r="W44" s="90" t="s">
        <v>939</v>
      </c>
      <c r="X44" s="90" t="s">
        <v>666</v>
      </c>
      <c r="Y44" s="62" t="s">
        <v>12</v>
      </c>
      <c r="Z44" s="62" t="s">
        <v>14</v>
      </c>
      <c r="AA44" s="62" t="s">
        <v>9</v>
      </c>
      <c r="AB44" s="99">
        <v>1</v>
      </c>
      <c r="AC44" s="79">
        <v>45474</v>
      </c>
      <c r="AD44" s="79">
        <v>45657</v>
      </c>
      <c r="AE44" s="63" t="s">
        <v>667</v>
      </c>
      <c r="AF44" s="63" t="s">
        <v>667</v>
      </c>
      <c r="AG44" s="91" t="s">
        <v>668</v>
      </c>
      <c r="AH44" s="63" t="s">
        <v>278</v>
      </c>
      <c r="AI44" s="50"/>
      <c r="AJ44" s="50"/>
      <c r="AK44" s="50"/>
      <c r="AL44" s="51"/>
      <c r="AM44" s="50"/>
      <c r="AN44" s="50"/>
      <c r="AO44" s="50"/>
      <c r="AP44" s="51"/>
      <c r="AQ44" s="50"/>
      <c r="AR44" s="50"/>
      <c r="AS44" s="50"/>
      <c r="AT44" s="53">
        <v>0.5</v>
      </c>
      <c r="AU44" s="57"/>
      <c r="AV44" s="50"/>
      <c r="AW44" s="50"/>
      <c r="AX44" s="53">
        <v>1</v>
      </c>
      <c r="AY44" s="41"/>
    </row>
    <row r="45" spans="1:51" ht="78.75" x14ac:dyDescent="0.25">
      <c r="A45" s="39">
        <v>40</v>
      </c>
      <c r="B45" s="90" t="s">
        <v>192</v>
      </c>
      <c r="C45" s="91" t="s">
        <v>349</v>
      </c>
      <c r="D45" s="91" t="s">
        <v>356</v>
      </c>
      <c r="E45" s="63" t="s">
        <v>371</v>
      </c>
      <c r="F45" s="63" t="s">
        <v>192</v>
      </c>
      <c r="G45" s="63" t="s">
        <v>410</v>
      </c>
      <c r="H45" s="47"/>
      <c r="I45" s="63" t="s">
        <v>106</v>
      </c>
      <c r="J45" s="63" t="s">
        <v>192</v>
      </c>
      <c r="K45" s="63" t="s">
        <v>286</v>
      </c>
      <c r="L45" s="90" t="s">
        <v>192</v>
      </c>
      <c r="M45" s="90"/>
      <c r="N45" s="90"/>
      <c r="O45" s="91" t="s">
        <v>684</v>
      </c>
      <c r="P45" s="91" t="s">
        <v>685</v>
      </c>
      <c r="Q45" s="91"/>
      <c r="R45" s="91"/>
      <c r="S45" s="63"/>
      <c r="T45" s="63"/>
      <c r="U45" s="63" t="s">
        <v>192</v>
      </c>
      <c r="V45" s="63" t="s">
        <v>10</v>
      </c>
      <c r="W45" s="90" t="s">
        <v>588</v>
      </c>
      <c r="X45" s="90" t="s">
        <v>336</v>
      </c>
      <c r="Y45" s="62" t="s">
        <v>282</v>
      </c>
      <c r="Z45" s="62" t="s">
        <v>14</v>
      </c>
      <c r="AA45" s="62" t="s">
        <v>9</v>
      </c>
      <c r="AB45" s="99">
        <v>1</v>
      </c>
      <c r="AC45" s="79">
        <v>45292</v>
      </c>
      <c r="AD45" s="79">
        <v>45657</v>
      </c>
      <c r="AE45" s="63" t="s">
        <v>274</v>
      </c>
      <c r="AF45" s="63" t="s">
        <v>445</v>
      </c>
      <c r="AG45" s="91" t="s">
        <v>987</v>
      </c>
      <c r="AH45" s="63" t="s">
        <v>278</v>
      </c>
      <c r="AI45" s="50"/>
      <c r="AJ45" s="50"/>
      <c r="AK45" s="50"/>
      <c r="AL45" s="51"/>
      <c r="AM45" s="50"/>
      <c r="AN45" s="50"/>
      <c r="AO45" s="50"/>
      <c r="AP45" s="51"/>
      <c r="AQ45" s="50"/>
      <c r="AR45" s="50"/>
      <c r="AS45" s="50"/>
      <c r="AT45" s="53"/>
      <c r="AU45" s="57"/>
      <c r="AV45" s="50"/>
      <c r="AW45" s="53">
        <v>1</v>
      </c>
      <c r="AX45" s="53">
        <v>1</v>
      </c>
      <c r="AY45" s="41"/>
    </row>
    <row r="46" spans="1:51" ht="78.75" x14ac:dyDescent="0.25">
      <c r="A46" s="39">
        <v>41</v>
      </c>
      <c r="B46" s="90" t="s">
        <v>192</v>
      </c>
      <c r="C46" s="91" t="s">
        <v>349</v>
      </c>
      <c r="D46" s="91" t="s">
        <v>356</v>
      </c>
      <c r="E46" s="63" t="s">
        <v>371</v>
      </c>
      <c r="F46" s="63" t="s">
        <v>192</v>
      </c>
      <c r="G46" s="63" t="s">
        <v>410</v>
      </c>
      <c r="H46" s="47"/>
      <c r="I46" s="63" t="s">
        <v>106</v>
      </c>
      <c r="J46" s="63" t="s">
        <v>192</v>
      </c>
      <c r="K46" s="63" t="s">
        <v>286</v>
      </c>
      <c r="L46" s="90" t="s">
        <v>192</v>
      </c>
      <c r="M46" s="90"/>
      <c r="N46" s="90"/>
      <c r="O46" s="91" t="s">
        <v>686</v>
      </c>
      <c r="P46" s="91" t="s">
        <v>687</v>
      </c>
      <c r="Q46" s="91"/>
      <c r="R46" s="91"/>
      <c r="S46" s="63"/>
      <c r="T46" s="63"/>
      <c r="U46" s="63" t="s">
        <v>192</v>
      </c>
      <c r="V46" s="63" t="s">
        <v>10</v>
      </c>
      <c r="W46" s="90" t="s">
        <v>588</v>
      </c>
      <c r="X46" s="90" t="s">
        <v>336</v>
      </c>
      <c r="Y46" s="62" t="s">
        <v>282</v>
      </c>
      <c r="Z46" s="62" t="s">
        <v>14</v>
      </c>
      <c r="AA46" s="62" t="s">
        <v>9</v>
      </c>
      <c r="AB46" s="99">
        <v>1</v>
      </c>
      <c r="AC46" s="79">
        <v>45292</v>
      </c>
      <c r="AD46" s="79">
        <v>45657</v>
      </c>
      <c r="AE46" s="63" t="s">
        <v>274</v>
      </c>
      <c r="AF46" s="63" t="s">
        <v>445</v>
      </c>
      <c r="AG46" s="91" t="s">
        <v>987</v>
      </c>
      <c r="AH46" s="63" t="s">
        <v>278</v>
      </c>
      <c r="AI46" s="50"/>
      <c r="AJ46" s="50"/>
      <c r="AK46" s="50"/>
      <c r="AL46" s="51"/>
      <c r="AM46" s="50"/>
      <c r="AN46" s="50"/>
      <c r="AO46" s="50"/>
      <c r="AP46" s="51"/>
      <c r="AQ46" s="50"/>
      <c r="AR46" s="50"/>
      <c r="AS46" s="50"/>
      <c r="AT46" s="53"/>
      <c r="AU46" s="57"/>
      <c r="AV46" s="50"/>
      <c r="AW46" s="53">
        <v>1</v>
      </c>
      <c r="AX46" s="53">
        <v>1</v>
      </c>
      <c r="AY46" s="41"/>
    </row>
    <row r="47" spans="1:51" ht="78.75" x14ac:dyDescent="0.25">
      <c r="A47" s="39">
        <v>42</v>
      </c>
      <c r="B47" s="90" t="s">
        <v>192</v>
      </c>
      <c r="C47" s="91" t="s">
        <v>349</v>
      </c>
      <c r="D47" s="91" t="s">
        <v>356</v>
      </c>
      <c r="E47" s="63" t="s">
        <v>371</v>
      </c>
      <c r="F47" s="63" t="s">
        <v>192</v>
      </c>
      <c r="G47" s="63" t="s">
        <v>410</v>
      </c>
      <c r="H47" s="47"/>
      <c r="I47" s="63" t="s">
        <v>106</v>
      </c>
      <c r="J47" s="63" t="s">
        <v>192</v>
      </c>
      <c r="K47" s="63" t="s">
        <v>286</v>
      </c>
      <c r="L47" s="90" t="s">
        <v>192</v>
      </c>
      <c r="M47" s="90"/>
      <c r="N47" s="90"/>
      <c r="O47" s="91" t="s">
        <v>688</v>
      </c>
      <c r="P47" s="91" t="s">
        <v>689</v>
      </c>
      <c r="Q47" s="91"/>
      <c r="R47" s="91"/>
      <c r="S47" s="63"/>
      <c r="T47" s="63"/>
      <c r="U47" s="63" t="s">
        <v>192</v>
      </c>
      <c r="V47" s="63" t="s">
        <v>10</v>
      </c>
      <c r="W47" s="90" t="s">
        <v>588</v>
      </c>
      <c r="X47" s="90" t="s">
        <v>336</v>
      </c>
      <c r="Y47" s="62" t="s">
        <v>282</v>
      </c>
      <c r="Z47" s="62" t="s">
        <v>14</v>
      </c>
      <c r="AA47" s="62" t="s">
        <v>9</v>
      </c>
      <c r="AB47" s="99">
        <v>1</v>
      </c>
      <c r="AC47" s="79">
        <v>45292</v>
      </c>
      <c r="AD47" s="79">
        <v>45657</v>
      </c>
      <c r="AE47" s="63" t="s">
        <v>274</v>
      </c>
      <c r="AF47" s="63" t="s">
        <v>445</v>
      </c>
      <c r="AG47" s="91" t="s">
        <v>987</v>
      </c>
      <c r="AH47" s="63" t="s">
        <v>278</v>
      </c>
      <c r="AI47" s="50"/>
      <c r="AJ47" s="50"/>
      <c r="AK47" s="50"/>
      <c r="AL47" s="51"/>
      <c r="AM47" s="50"/>
      <c r="AN47" s="50"/>
      <c r="AO47" s="50"/>
      <c r="AP47" s="51"/>
      <c r="AQ47" s="50"/>
      <c r="AR47" s="50"/>
      <c r="AS47" s="50"/>
      <c r="AT47" s="53"/>
      <c r="AU47" s="57"/>
      <c r="AV47" s="50"/>
      <c r="AW47" s="53">
        <v>1</v>
      </c>
      <c r="AX47" s="53">
        <v>1</v>
      </c>
      <c r="AY47" s="41"/>
    </row>
    <row r="48" spans="1:51" ht="78.75" x14ac:dyDescent="0.25">
      <c r="A48" s="39">
        <v>43</v>
      </c>
      <c r="B48" s="90" t="s">
        <v>192</v>
      </c>
      <c r="C48" s="91" t="s">
        <v>352</v>
      </c>
      <c r="D48" s="91" t="s">
        <v>356</v>
      </c>
      <c r="E48" s="63" t="s">
        <v>371</v>
      </c>
      <c r="F48" s="63" t="s">
        <v>192</v>
      </c>
      <c r="G48" s="63" t="s">
        <v>410</v>
      </c>
      <c r="H48" s="47"/>
      <c r="I48" s="63" t="s">
        <v>106</v>
      </c>
      <c r="J48" s="63" t="s">
        <v>192</v>
      </c>
      <c r="K48" s="63" t="s">
        <v>286</v>
      </c>
      <c r="L48" s="90" t="s">
        <v>192</v>
      </c>
      <c r="M48" s="90"/>
      <c r="N48" s="90"/>
      <c r="O48" s="91" t="s">
        <v>690</v>
      </c>
      <c r="P48" s="91" t="s">
        <v>691</v>
      </c>
      <c r="Q48" s="91"/>
      <c r="R48" s="91"/>
      <c r="S48" s="63"/>
      <c r="T48" s="63"/>
      <c r="U48" s="63" t="s">
        <v>192</v>
      </c>
      <c r="V48" s="63" t="s">
        <v>10</v>
      </c>
      <c r="W48" s="90" t="s">
        <v>588</v>
      </c>
      <c r="X48" s="90" t="s">
        <v>336</v>
      </c>
      <c r="Y48" s="62" t="s">
        <v>282</v>
      </c>
      <c r="Z48" s="62" t="s">
        <v>14</v>
      </c>
      <c r="AA48" s="62" t="s">
        <v>9</v>
      </c>
      <c r="AB48" s="99">
        <v>1</v>
      </c>
      <c r="AC48" s="79">
        <v>45292</v>
      </c>
      <c r="AD48" s="79">
        <v>45657</v>
      </c>
      <c r="AE48" s="63" t="s">
        <v>273</v>
      </c>
      <c r="AF48" s="63" t="s">
        <v>427</v>
      </c>
      <c r="AG48" s="91" t="s">
        <v>988</v>
      </c>
      <c r="AH48" s="63" t="s">
        <v>278</v>
      </c>
      <c r="AI48" s="50"/>
      <c r="AJ48" s="50"/>
      <c r="AK48" s="50"/>
      <c r="AL48" s="51"/>
      <c r="AM48" s="50"/>
      <c r="AN48" s="50"/>
      <c r="AO48" s="50"/>
      <c r="AP48" s="51"/>
      <c r="AQ48" s="50"/>
      <c r="AR48" s="50"/>
      <c r="AS48" s="50"/>
      <c r="AT48" s="53"/>
      <c r="AU48" s="57"/>
      <c r="AV48" s="50"/>
      <c r="AW48" s="53">
        <v>1</v>
      </c>
      <c r="AX48" s="53">
        <v>1</v>
      </c>
      <c r="AY48" s="41"/>
    </row>
    <row r="49" spans="1:51" ht="78.75" x14ac:dyDescent="0.25">
      <c r="A49" s="39">
        <v>44</v>
      </c>
      <c r="B49" s="90" t="s">
        <v>192</v>
      </c>
      <c r="C49" s="91" t="s">
        <v>349</v>
      </c>
      <c r="D49" s="91" t="s">
        <v>356</v>
      </c>
      <c r="E49" s="63" t="s">
        <v>371</v>
      </c>
      <c r="F49" s="63" t="s">
        <v>192</v>
      </c>
      <c r="G49" s="63" t="s">
        <v>410</v>
      </c>
      <c r="H49" s="47"/>
      <c r="I49" s="63" t="s">
        <v>106</v>
      </c>
      <c r="J49" s="63" t="s">
        <v>192</v>
      </c>
      <c r="K49" s="63" t="s">
        <v>286</v>
      </c>
      <c r="L49" s="90" t="s">
        <v>192</v>
      </c>
      <c r="M49" s="90"/>
      <c r="N49" s="90"/>
      <c r="O49" s="91" t="s">
        <v>692</v>
      </c>
      <c r="P49" s="91" t="s">
        <v>693</v>
      </c>
      <c r="Q49" s="91"/>
      <c r="R49" s="91"/>
      <c r="S49" s="63"/>
      <c r="T49" s="63"/>
      <c r="U49" s="63" t="s">
        <v>192</v>
      </c>
      <c r="V49" s="63" t="s">
        <v>10</v>
      </c>
      <c r="W49" s="90" t="s">
        <v>588</v>
      </c>
      <c r="X49" s="90" t="s">
        <v>336</v>
      </c>
      <c r="Y49" s="62" t="s">
        <v>282</v>
      </c>
      <c r="Z49" s="62" t="s">
        <v>14</v>
      </c>
      <c r="AA49" s="62" t="s">
        <v>9</v>
      </c>
      <c r="AB49" s="99">
        <v>1</v>
      </c>
      <c r="AC49" s="79">
        <v>45292</v>
      </c>
      <c r="AD49" s="79">
        <v>45657</v>
      </c>
      <c r="AE49" s="63" t="s">
        <v>271</v>
      </c>
      <c r="AF49" s="63" t="s">
        <v>420</v>
      </c>
      <c r="AG49" s="91" t="s">
        <v>989</v>
      </c>
      <c r="AH49" s="63" t="s">
        <v>278</v>
      </c>
      <c r="AI49" s="50"/>
      <c r="AJ49" s="50"/>
      <c r="AK49" s="50"/>
      <c r="AL49" s="51"/>
      <c r="AM49" s="50"/>
      <c r="AN49" s="50"/>
      <c r="AO49" s="50"/>
      <c r="AP49" s="51"/>
      <c r="AQ49" s="50"/>
      <c r="AR49" s="50"/>
      <c r="AS49" s="50"/>
      <c r="AT49" s="53"/>
      <c r="AU49" s="57"/>
      <c r="AV49" s="50"/>
      <c r="AW49" s="53">
        <v>1</v>
      </c>
      <c r="AX49" s="53">
        <v>1</v>
      </c>
      <c r="AY49" s="41"/>
    </row>
    <row r="50" spans="1:51" ht="78.75" x14ac:dyDescent="0.25">
      <c r="A50" s="39">
        <v>45</v>
      </c>
      <c r="B50" s="90" t="s">
        <v>192</v>
      </c>
      <c r="C50" s="105" t="s">
        <v>336</v>
      </c>
      <c r="D50" s="105" t="s">
        <v>354</v>
      </c>
      <c r="E50" s="106" t="s">
        <v>373</v>
      </c>
      <c r="F50" s="106" t="s">
        <v>257</v>
      </c>
      <c r="G50" s="102" t="s">
        <v>413</v>
      </c>
      <c r="H50" s="102"/>
      <c r="I50" s="102" t="s">
        <v>126</v>
      </c>
      <c r="J50" s="102" t="s">
        <v>171</v>
      </c>
      <c r="K50" s="102" t="s">
        <v>285</v>
      </c>
      <c r="L50" s="102" t="s">
        <v>192</v>
      </c>
      <c r="M50" s="119" t="s">
        <v>706</v>
      </c>
      <c r="N50" s="102">
        <v>58</v>
      </c>
      <c r="O50" s="119" t="s">
        <v>707</v>
      </c>
      <c r="P50" s="102" t="s">
        <v>708</v>
      </c>
      <c r="Q50" s="102" t="s">
        <v>709</v>
      </c>
      <c r="R50" s="102" t="s">
        <v>710</v>
      </c>
      <c r="S50" s="102" t="s">
        <v>711</v>
      </c>
      <c r="T50" s="102" t="s">
        <v>712</v>
      </c>
      <c r="U50" s="102" t="s">
        <v>712</v>
      </c>
      <c r="V50" s="102" t="s">
        <v>10</v>
      </c>
      <c r="W50" s="102" t="s">
        <v>713</v>
      </c>
      <c r="X50" s="102" t="s">
        <v>714</v>
      </c>
      <c r="Y50" s="102" t="s">
        <v>12</v>
      </c>
      <c r="Z50" s="102" t="s">
        <v>281</v>
      </c>
      <c r="AA50" s="102" t="s">
        <v>9</v>
      </c>
      <c r="AB50" s="107">
        <v>0.7</v>
      </c>
      <c r="AC50" s="108">
        <v>45292</v>
      </c>
      <c r="AD50" s="108">
        <v>45657</v>
      </c>
      <c r="AE50" s="102" t="s">
        <v>262</v>
      </c>
      <c r="AF50" s="102" t="s">
        <v>270</v>
      </c>
      <c r="AG50" s="102" t="s">
        <v>715</v>
      </c>
      <c r="AH50" s="102" t="s">
        <v>280</v>
      </c>
      <c r="AI50" s="103"/>
      <c r="AJ50" s="103"/>
      <c r="AK50" s="103"/>
      <c r="AL50" s="109"/>
      <c r="AM50" s="103"/>
      <c r="AN50" s="103"/>
      <c r="AO50" s="103">
        <v>0.7</v>
      </c>
      <c r="AP50" s="109">
        <v>0.7</v>
      </c>
      <c r="AQ50" s="103"/>
      <c r="AR50" s="103"/>
      <c r="AS50" s="103"/>
      <c r="AT50" s="109"/>
      <c r="AU50" s="103"/>
      <c r="AV50" s="103">
        <v>0.7</v>
      </c>
      <c r="AW50" s="103"/>
      <c r="AX50" s="109">
        <v>0.7</v>
      </c>
      <c r="AY50" s="102"/>
    </row>
    <row r="51" spans="1:51" ht="101.25" x14ac:dyDescent="0.25">
      <c r="A51" s="39">
        <v>46</v>
      </c>
      <c r="B51" s="90" t="s">
        <v>192</v>
      </c>
      <c r="C51" s="105" t="s">
        <v>336</v>
      </c>
      <c r="D51" s="105" t="s">
        <v>354</v>
      </c>
      <c r="E51" s="106" t="s">
        <v>373</v>
      </c>
      <c r="F51" s="106" t="s">
        <v>257</v>
      </c>
      <c r="G51" s="102" t="s">
        <v>410</v>
      </c>
      <c r="H51" s="102"/>
      <c r="I51" s="102" t="s">
        <v>126</v>
      </c>
      <c r="J51" s="102" t="s">
        <v>171</v>
      </c>
      <c r="K51" s="102" t="s">
        <v>285</v>
      </c>
      <c r="L51" s="102" t="s">
        <v>192</v>
      </c>
      <c r="M51" s="119" t="s">
        <v>958</v>
      </c>
      <c r="N51" s="102"/>
      <c r="O51" s="119" t="s">
        <v>959</v>
      </c>
      <c r="P51" s="102" t="s">
        <v>716</v>
      </c>
      <c r="Q51" s="102" t="s">
        <v>717</v>
      </c>
      <c r="R51" s="102" t="s">
        <v>718</v>
      </c>
      <c r="S51" s="102" t="s">
        <v>719</v>
      </c>
      <c r="T51" s="102" t="s">
        <v>720</v>
      </c>
      <c r="U51" s="102" t="s">
        <v>721</v>
      </c>
      <c r="V51" s="102" t="s">
        <v>10</v>
      </c>
      <c r="W51" s="102" t="s">
        <v>722</v>
      </c>
      <c r="X51" s="102" t="s">
        <v>723</v>
      </c>
      <c r="Y51" s="102" t="s">
        <v>12</v>
      </c>
      <c r="Z51" s="102" t="s">
        <v>281</v>
      </c>
      <c r="AA51" s="102" t="s">
        <v>8</v>
      </c>
      <c r="AB51" s="107">
        <v>1</v>
      </c>
      <c r="AC51" s="108">
        <v>45292</v>
      </c>
      <c r="AD51" s="108">
        <v>45657</v>
      </c>
      <c r="AE51" s="102" t="s">
        <v>262</v>
      </c>
      <c r="AF51" s="102" t="s">
        <v>270</v>
      </c>
      <c r="AG51" s="102" t="s">
        <v>715</v>
      </c>
      <c r="AH51" s="102" t="s">
        <v>280</v>
      </c>
      <c r="AI51" s="103"/>
      <c r="AJ51" s="103"/>
      <c r="AK51" s="103">
        <v>1</v>
      </c>
      <c r="AL51" s="109">
        <v>1</v>
      </c>
      <c r="AM51" s="103"/>
      <c r="AN51" s="103"/>
      <c r="AO51" s="103">
        <v>1</v>
      </c>
      <c r="AP51" s="109">
        <v>1</v>
      </c>
      <c r="AQ51" s="103"/>
      <c r="AR51" s="103"/>
      <c r="AS51" s="103">
        <v>1</v>
      </c>
      <c r="AT51" s="109">
        <v>1</v>
      </c>
      <c r="AU51" s="103"/>
      <c r="AV51" s="103"/>
      <c r="AW51" s="103">
        <v>1</v>
      </c>
      <c r="AX51" s="109">
        <v>1</v>
      </c>
      <c r="AY51" s="102"/>
    </row>
    <row r="52" spans="1:51" ht="202.5" x14ac:dyDescent="0.25">
      <c r="A52" s="39">
        <v>47</v>
      </c>
      <c r="B52" s="90" t="s">
        <v>192</v>
      </c>
      <c r="C52" s="105" t="s">
        <v>336</v>
      </c>
      <c r="D52" s="105" t="s">
        <v>354</v>
      </c>
      <c r="E52" s="106" t="s">
        <v>373</v>
      </c>
      <c r="F52" s="106" t="s">
        <v>255</v>
      </c>
      <c r="G52" s="102" t="s">
        <v>374</v>
      </c>
      <c r="H52" s="102"/>
      <c r="I52" s="102" t="s">
        <v>134</v>
      </c>
      <c r="J52" s="102" t="s">
        <v>185</v>
      </c>
      <c r="K52" s="102" t="s">
        <v>285</v>
      </c>
      <c r="L52" s="102" t="s">
        <v>192</v>
      </c>
      <c r="M52" s="102" t="s">
        <v>725</v>
      </c>
      <c r="N52" s="102">
        <v>15</v>
      </c>
      <c r="O52" s="119" t="s">
        <v>726</v>
      </c>
      <c r="P52" s="102" t="s">
        <v>727</v>
      </c>
      <c r="Q52" s="102" t="s">
        <v>728</v>
      </c>
      <c r="R52" s="102" t="s">
        <v>729</v>
      </c>
      <c r="S52" s="102" t="s">
        <v>192</v>
      </c>
      <c r="T52" s="102" t="s">
        <v>730</v>
      </c>
      <c r="U52" s="102" t="s">
        <v>192</v>
      </c>
      <c r="V52" s="102" t="s">
        <v>731</v>
      </c>
      <c r="W52" s="102" t="s">
        <v>732</v>
      </c>
      <c r="X52" s="102" t="s">
        <v>733</v>
      </c>
      <c r="Y52" s="102" t="s">
        <v>282</v>
      </c>
      <c r="Z52" s="102" t="s">
        <v>281</v>
      </c>
      <c r="AA52" s="102" t="s">
        <v>8</v>
      </c>
      <c r="AB52" s="107">
        <v>1</v>
      </c>
      <c r="AC52" s="108">
        <v>45292</v>
      </c>
      <c r="AD52" s="108">
        <v>45657</v>
      </c>
      <c r="AE52" s="102" t="s">
        <v>261</v>
      </c>
      <c r="AF52" s="102" t="s">
        <v>417</v>
      </c>
      <c r="AG52" s="102" t="s">
        <v>734</v>
      </c>
      <c r="AH52" s="102" t="s">
        <v>278</v>
      </c>
      <c r="AI52" s="103"/>
      <c r="AJ52" s="103"/>
      <c r="AK52" s="103">
        <v>0.2</v>
      </c>
      <c r="AL52" s="109"/>
      <c r="AM52" s="103"/>
      <c r="AN52" s="103"/>
      <c r="AO52" s="103">
        <v>0.2</v>
      </c>
      <c r="AP52" s="109"/>
      <c r="AQ52" s="103"/>
      <c r="AR52" s="103"/>
      <c r="AS52" s="103">
        <v>0.2</v>
      </c>
      <c r="AT52" s="109"/>
      <c r="AU52" s="103"/>
      <c r="AV52" s="103"/>
      <c r="AW52" s="103">
        <v>0.4</v>
      </c>
      <c r="AX52" s="109"/>
      <c r="AY52" s="102"/>
    </row>
    <row r="53" spans="1:51" ht="78.75" x14ac:dyDescent="0.25">
      <c r="A53" s="39">
        <v>48</v>
      </c>
      <c r="B53" s="90" t="s">
        <v>192</v>
      </c>
      <c r="C53" s="105" t="s">
        <v>336</v>
      </c>
      <c r="D53" s="105" t="s">
        <v>354</v>
      </c>
      <c r="E53" s="106" t="s">
        <v>373</v>
      </c>
      <c r="F53" s="106" t="s">
        <v>255</v>
      </c>
      <c r="G53" s="102" t="s">
        <v>374</v>
      </c>
      <c r="H53" s="102"/>
      <c r="I53" s="102" t="s">
        <v>134</v>
      </c>
      <c r="J53" s="102" t="s">
        <v>183</v>
      </c>
      <c r="K53" s="102" t="s">
        <v>285</v>
      </c>
      <c r="L53" s="102" t="s">
        <v>192</v>
      </c>
      <c r="M53" s="102" t="s">
        <v>725</v>
      </c>
      <c r="N53" s="102">
        <v>15</v>
      </c>
      <c r="O53" s="119" t="s">
        <v>735</v>
      </c>
      <c r="P53" s="102" t="s">
        <v>736</v>
      </c>
      <c r="Q53" s="102" t="s">
        <v>737</v>
      </c>
      <c r="R53" s="102" t="s">
        <v>738</v>
      </c>
      <c r="S53" s="102" t="s">
        <v>192</v>
      </c>
      <c r="T53" s="102" t="s">
        <v>730</v>
      </c>
      <c r="U53" s="102" t="s">
        <v>192</v>
      </c>
      <c r="V53" s="102" t="s">
        <v>6</v>
      </c>
      <c r="W53" s="102" t="s">
        <v>739</v>
      </c>
      <c r="X53" s="102" t="s">
        <v>740</v>
      </c>
      <c r="Y53" s="102" t="s">
        <v>282</v>
      </c>
      <c r="Z53" s="102" t="s">
        <v>281</v>
      </c>
      <c r="AA53" s="102" t="s">
        <v>8</v>
      </c>
      <c r="AB53" s="102">
        <v>80</v>
      </c>
      <c r="AC53" s="108">
        <v>45323</v>
      </c>
      <c r="AD53" s="108">
        <v>45565</v>
      </c>
      <c r="AE53" s="102" t="s">
        <v>261</v>
      </c>
      <c r="AF53" s="102" t="s">
        <v>417</v>
      </c>
      <c r="AG53" s="102" t="s">
        <v>734</v>
      </c>
      <c r="AH53" s="102" t="s">
        <v>278</v>
      </c>
      <c r="AI53" s="102"/>
      <c r="AJ53" s="102"/>
      <c r="AK53" s="102">
        <v>20</v>
      </c>
      <c r="AL53" s="110">
        <v>20</v>
      </c>
      <c r="AM53" s="102"/>
      <c r="AN53" s="102"/>
      <c r="AO53" s="102">
        <v>30</v>
      </c>
      <c r="AP53" s="110">
        <v>30</v>
      </c>
      <c r="AQ53" s="102"/>
      <c r="AR53" s="102"/>
      <c r="AS53" s="102">
        <v>30</v>
      </c>
      <c r="AT53" s="110">
        <v>30</v>
      </c>
      <c r="AU53" s="102"/>
      <c r="AV53" s="102"/>
      <c r="AW53" s="102"/>
      <c r="AX53" s="110"/>
      <c r="AY53" s="102"/>
    </row>
    <row r="54" spans="1:51" ht="45" x14ac:dyDescent="0.25">
      <c r="A54" s="39">
        <v>49</v>
      </c>
      <c r="B54" s="90" t="s">
        <v>192</v>
      </c>
      <c r="C54" s="105" t="s">
        <v>336</v>
      </c>
      <c r="D54" s="105" t="s">
        <v>354</v>
      </c>
      <c r="E54" s="106" t="s">
        <v>373</v>
      </c>
      <c r="F54" s="106" t="s">
        <v>190</v>
      </c>
      <c r="G54" s="102" t="s">
        <v>374</v>
      </c>
      <c r="H54" s="102"/>
      <c r="I54" s="102" t="s">
        <v>134</v>
      </c>
      <c r="J54" s="102" t="s">
        <v>183</v>
      </c>
      <c r="K54" s="102" t="s">
        <v>285</v>
      </c>
      <c r="L54" s="102" t="s">
        <v>192</v>
      </c>
      <c r="M54" s="102" t="s">
        <v>741</v>
      </c>
      <c r="N54" s="102">
        <v>15</v>
      </c>
      <c r="O54" s="119" t="s">
        <v>742</v>
      </c>
      <c r="P54" s="102" t="s">
        <v>743</v>
      </c>
      <c r="Q54" s="102" t="s">
        <v>744</v>
      </c>
      <c r="R54" s="102" t="s">
        <v>745</v>
      </c>
      <c r="S54" s="102" t="s">
        <v>192</v>
      </c>
      <c r="T54" s="102" t="s">
        <v>730</v>
      </c>
      <c r="U54" s="102" t="s">
        <v>192</v>
      </c>
      <c r="V54" s="102" t="s">
        <v>6</v>
      </c>
      <c r="W54" s="102" t="s">
        <v>732</v>
      </c>
      <c r="X54" s="102" t="s">
        <v>192</v>
      </c>
      <c r="Y54" s="102" t="s">
        <v>282</v>
      </c>
      <c r="Z54" s="102" t="s">
        <v>281</v>
      </c>
      <c r="AA54" s="102" t="s">
        <v>8</v>
      </c>
      <c r="AB54" s="102">
        <v>3</v>
      </c>
      <c r="AC54" s="108">
        <v>45323</v>
      </c>
      <c r="AD54" s="108">
        <v>45565</v>
      </c>
      <c r="AE54" s="102" t="s">
        <v>261</v>
      </c>
      <c r="AF54" s="102" t="s">
        <v>417</v>
      </c>
      <c r="AG54" s="102" t="s">
        <v>734</v>
      </c>
      <c r="AH54" s="102" t="s">
        <v>278</v>
      </c>
      <c r="AI54" s="102"/>
      <c r="AJ54" s="102"/>
      <c r="AK54" s="102">
        <v>1</v>
      </c>
      <c r="AL54" s="110">
        <v>1</v>
      </c>
      <c r="AM54" s="102"/>
      <c r="AN54" s="102"/>
      <c r="AO54" s="102">
        <v>1</v>
      </c>
      <c r="AP54" s="110">
        <v>1</v>
      </c>
      <c r="AQ54" s="102"/>
      <c r="AR54" s="102"/>
      <c r="AS54" s="102">
        <v>1</v>
      </c>
      <c r="AT54" s="110">
        <v>1</v>
      </c>
      <c r="AU54" s="102"/>
      <c r="AV54" s="102"/>
      <c r="AW54" s="102"/>
      <c r="AX54" s="110"/>
      <c r="AY54" s="102"/>
    </row>
    <row r="55" spans="1:51" ht="101.25" x14ac:dyDescent="0.25">
      <c r="A55" s="39">
        <v>50</v>
      </c>
      <c r="B55" s="90" t="s">
        <v>192</v>
      </c>
      <c r="C55" s="105" t="s">
        <v>336</v>
      </c>
      <c r="D55" s="105" t="s">
        <v>354</v>
      </c>
      <c r="E55" s="106" t="s">
        <v>373</v>
      </c>
      <c r="F55" s="106" t="s">
        <v>257</v>
      </c>
      <c r="G55" s="102" t="s">
        <v>410</v>
      </c>
      <c r="H55" s="102"/>
      <c r="I55" s="102" t="s">
        <v>94</v>
      </c>
      <c r="J55" s="102" t="s">
        <v>96</v>
      </c>
      <c r="K55" s="102" t="s">
        <v>284</v>
      </c>
      <c r="L55" s="102" t="s">
        <v>192</v>
      </c>
      <c r="M55" s="119" t="s">
        <v>746</v>
      </c>
      <c r="N55" s="102"/>
      <c r="O55" s="119" t="s">
        <v>747</v>
      </c>
      <c r="P55" s="102" t="s">
        <v>748</v>
      </c>
      <c r="Q55" s="102" t="s">
        <v>749</v>
      </c>
      <c r="R55" s="102" t="s">
        <v>750</v>
      </c>
      <c r="S55" s="102" t="s">
        <v>751</v>
      </c>
      <c r="T55" s="102" t="s">
        <v>752</v>
      </c>
      <c r="U55" s="102" t="s">
        <v>753</v>
      </c>
      <c r="V55" s="102" t="s">
        <v>10</v>
      </c>
      <c r="W55" s="102" t="s">
        <v>754</v>
      </c>
      <c r="X55" s="102" t="s">
        <v>755</v>
      </c>
      <c r="Y55" s="102" t="s">
        <v>282</v>
      </c>
      <c r="Z55" s="102" t="s">
        <v>281</v>
      </c>
      <c r="AA55" s="102" t="s">
        <v>9</v>
      </c>
      <c r="AB55" s="107">
        <v>1</v>
      </c>
      <c r="AC55" s="108">
        <v>45323</v>
      </c>
      <c r="AD55" s="108">
        <v>45657</v>
      </c>
      <c r="AE55" s="102" t="s">
        <v>261</v>
      </c>
      <c r="AF55" s="102" t="s">
        <v>264</v>
      </c>
      <c r="AG55" s="102" t="s">
        <v>734</v>
      </c>
      <c r="AH55" s="102" t="s">
        <v>280</v>
      </c>
      <c r="AI55" s="103"/>
      <c r="AJ55" s="103"/>
      <c r="AK55" s="102"/>
      <c r="AL55" s="109"/>
      <c r="AM55" s="103"/>
      <c r="AN55" s="103"/>
      <c r="AO55" s="102"/>
      <c r="AP55" s="109">
        <v>1</v>
      </c>
      <c r="AQ55" s="103"/>
      <c r="AR55" s="103"/>
      <c r="AS55" s="103"/>
      <c r="AT55" s="109"/>
      <c r="AU55" s="103"/>
      <c r="AV55" s="103"/>
      <c r="AW55" s="103">
        <v>1</v>
      </c>
      <c r="AX55" s="109"/>
      <c r="AY55" s="102" t="s">
        <v>756</v>
      </c>
    </row>
    <row r="56" spans="1:51" ht="72" customHeight="1" x14ac:dyDescent="0.25">
      <c r="A56" s="39">
        <v>51</v>
      </c>
      <c r="B56" s="90" t="s">
        <v>192</v>
      </c>
      <c r="C56" s="105" t="s">
        <v>336</v>
      </c>
      <c r="D56" s="105" t="s">
        <v>354</v>
      </c>
      <c r="E56" s="106" t="s">
        <v>373</v>
      </c>
      <c r="F56" s="106" t="s">
        <v>257</v>
      </c>
      <c r="G56" s="102" t="s">
        <v>410</v>
      </c>
      <c r="H56" s="102"/>
      <c r="I56" s="102" t="s">
        <v>94</v>
      </c>
      <c r="J56" s="102" t="s">
        <v>96</v>
      </c>
      <c r="K56" s="102" t="s">
        <v>284</v>
      </c>
      <c r="L56" s="102" t="s">
        <v>192</v>
      </c>
      <c r="M56" s="119" t="s">
        <v>757</v>
      </c>
      <c r="N56" s="102"/>
      <c r="O56" s="119" t="s">
        <v>960</v>
      </c>
      <c r="P56" s="102" t="s">
        <v>962</v>
      </c>
      <c r="Q56" s="102" t="s">
        <v>963</v>
      </c>
      <c r="R56" s="102" t="s">
        <v>966</v>
      </c>
      <c r="S56" s="102" t="s">
        <v>192</v>
      </c>
      <c r="T56" s="102" t="s">
        <v>967</v>
      </c>
      <c r="U56" s="102" t="s">
        <v>192</v>
      </c>
      <c r="V56" s="102" t="s">
        <v>10</v>
      </c>
      <c r="W56" s="102" t="s">
        <v>968</v>
      </c>
      <c r="X56" s="102" t="s">
        <v>192</v>
      </c>
      <c r="Y56" s="102" t="s">
        <v>282</v>
      </c>
      <c r="Z56" s="102" t="s">
        <v>281</v>
      </c>
      <c r="AA56" s="102" t="s">
        <v>8</v>
      </c>
      <c r="AB56" s="107">
        <v>1</v>
      </c>
      <c r="AC56" s="108">
        <v>45323</v>
      </c>
      <c r="AD56" s="108">
        <v>45657</v>
      </c>
      <c r="AE56" s="102" t="s">
        <v>261</v>
      </c>
      <c r="AF56" s="102" t="s">
        <v>264</v>
      </c>
      <c r="AG56" s="102" t="s">
        <v>734</v>
      </c>
      <c r="AH56" s="102" t="s">
        <v>280</v>
      </c>
      <c r="AI56" s="103"/>
      <c r="AJ56" s="103"/>
      <c r="AK56" s="103">
        <v>0.2</v>
      </c>
      <c r="AL56" s="109">
        <v>0.2</v>
      </c>
      <c r="AM56" s="103"/>
      <c r="AN56" s="103"/>
      <c r="AO56" s="103">
        <v>0.2</v>
      </c>
      <c r="AP56" s="109">
        <v>0.2</v>
      </c>
      <c r="AQ56" s="103"/>
      <c r="AR56" s="103"/>
      <c r="AS56" s="103">
        <v>0.25</v>
      </c>
      <c r="AT56" s="109">
        <v>0.25</v>
      </c>
      <c r="AU56" s="103"/>
      <c r="AV56" s="103"/>
      <c r="AW56" s="103">
        <v>0.35</v>
      </c>
      <c r="AX56" s="109">
        <v>0.35</v>
      </c>
      <c r="AY56" s="102"/>
    </row>
    <row r="57" spans="1:51" ht="80.25" customHeight="1" x14ac:dyDescent="0.25">
      <c r="A57" s="39">
        <v>52</v>
      </c>
      <c r="B57" s="90" t="s">
        <v>192</v>
      </c>
      <c r="C57" s="105" t="s">
        <v>336</v>
      </c>
      <c r="D57" s="105" t="s">
        <v>354</v>
      </c>
      <c r="E57" s="106" t="s">
        <v>373</v>
      </c>
      <c r="F57" s="106" t="s">
        <v>255</v>
      </c>
      <c r="G57" s="102" t="s">
        <v>374</v>
      </c>
      <c r="H57" s="102"/>
      <c r="I57" s="102" t="s">
        <v>94</v>
      </c>
      <c r="J57" s="102" t="s">
        <v>96</v>
      </c>
      <c r="K57" s="102" t="s">
        <v>284</v>
      </c>
      <c r="L57" s="102" t="s">
        <v>192</v>
      </c>
      <c r="M57" s="119" t="s">
        <v>985</v>
      </c>
      <c r="N57" s="102"/>
      <c r="O57" s="119" t="s">
        <v>961</v>
      </c>
      <c r="P57" s="102" t="s">
        <v>965</v>
      </c>
      <c r="Q57" s="102" t="s">
        <v>964</v>
      </c>
      <c r="R57" s="102" t="s">
        <v>986</v>
      </c>
      <c r="S57" s="102" t="s">
        <v>192</v>
      </c>
      <c r="T57" s="102" t="s">
        <v>967</v>
      </c>
      <c r="U57" s="102" t="s">
        <v>192</v>
      </c>
      <c r="V57" s="102" t="s">
        <v>10</v>
      </c>
      <c r="W57" s="102" t="s">
        <v>969</v>
      </c>
      <c r="X57" s="102" t="s">
        <v>192</v>
      </c>
      <c r="Y57" s="102" t="s">
        <v>282</v>
      </c>
      <c r="Z57" s="102" t="s">
        <v>281</v>
      </c>
      <c r="AA57" s="102" t="s">
        <v>8</v>
      </c>
      <c r="AB57" s="107">
        <v>1</v>
      </c>
      <c r="AC57" s="108">
        <v>45323</v>
      </c>
      <c r="AD57" s="108">
        <v>45657</v>
      </c>
      <c r="AE57" s="102" t="s">
        <v>261</v>
      </c>
      <c r="AF57" s="102" t="s">
        <v>264</v>
      </c>
      <c r="AG57" s="102" t="s">
        <v>734</v>
      </c>
      <c r="AH57" s="102" t="s">
        <v>280</v>
      </c>
      <c r="AI57" s="103"/>
      <c r="AJ57" s="103"/>
      <c r="AK57" s="103">
        <v>0.2</v>
      </c>
      <c r="AL57" s="109">
        <v>0.2</v>
      </c>
      <c r="AM57" s="103"/>
      <c r="AN57" s="103"/>
      <c r="AO57" s="103">
        <v>0.2</v>
      </c>
      <c r="AP57" s="109">
        <v>0.2</v>
      </c>
      <c r="AQ57" s="103"/>
      <c r="AR57" s="103"/>
      <c r="AS57" s="103">
        <v>0.25</v>
      </c>
      <c r="AT57" s="109">
        <v>0.25</v>
      </c>
      <c r="AU57" s="103"/>
      <c r="AV57" s="103"/>
      <c r="AW57" s="103">
        <v>0.35</v>
      </c>
      <c r="AX57" s="109">
        <v>0.35</v>
      </c>
      <c r="AY57" s="102"/>
    </row>
    <row r="58" spans="1:51" ht="90" x14ac:dyDescent="0.25">
      <c r="A58" s="39">
        <v>53</v>
      </c>
      <c r="B58" s="90" t="s">
        <v>192</v>
      </c>
      <c r="C58" s="105" t="s">
        <v>336</v>
      </c>
      <c r="D58" s="105" t="s">
        <v>354</v>
      </c>
      <c r="E58" s="106" t="s">
        <v>373</v>
      </c>
      <c r="F58" s="106" t="s">
        <v>255</v>
      </c>
      <c r="G58" s="102" t="s">
        <v>374</v>
      </c>
      <c r="H58" s="102"/>
      <c r="I58" s="102" t="s">
        <v>130</v>
      </c>
      <c r="J58" s="102" t="s">
        <v>181</v>
      </c>
      <c r="K58" s="102" t="s">
        <v>285</v>
      </c>
      <c r="L58" s="102" t="s">
        <v>192</v>
      </c>
      <c r="M58" s="102" t="s">
        <v>758</v>
      </c>
      <c r="N58" s="102"/>
      <c r="O58" s="102" t="s">
        <v>759</v>
      </c>
      <c r="P58" s="102" t="s">
        <v>760</v>
      </c>
      <c r="Q58" s="102" t="s">
        <v>761</v>
      </c>
      <c r="R58" s="102" t="s">
        <v>762</v>
      </c>
      <c r="S58" s="102" t="s">
        <v>192</v>
      </c>
      <c r="T58" s="102" t="s">
        <v>763</v>
      </c>
      <c r="U58" s="102" t="s">
        <v>192</v>
      </c>
      <c r="V58" s="102" t="s">
        <v>6</v>
      </c>
      <c r="W58" s="102" t="s">
        <v>764</v>
      </c>
      <c r="X58" s="102" t="s">
        <v>765</v>
      </c>
      <c r="Y58" s="102" t="s">
        <v>282</v>
      </c>
      <c r="Z58" s="102" t="s">
        <v>281</v>
      </c>
      <c r="AA58" s="102" t="s">
        <v>8</v>
      </c>
      <c r="AB58" s="111">
        <v>6</v>
      </c>
      <c r="AC58" s="108">
        <v>45292</v>
      </c>
      <c r="AD58" s="108">
        <v>45657</v>
      </c>
      <c r="AE58" s="102" t="s">
        <v>261</v>
      </c>
      <c r="AF58" s="102" t="s">
        <v>266</v>
      </c>
      <c r="AG58" s="102" t="s">
        <v>734</v>
      </c>
      <c r="AH58" s="102" t="s">
        <v>280</v>
      </c>
      <c r="AI58" s="110"/>
      <c r="AJ58" s="110">
        <v>1</v>
      </c>
      <c r="AK58" s="110"/>
      <c r="AL58" s="110">
        <v>1</v>
      </c>
      <c r="AM58" s="110">
        <v>1</v>
      </c>
      <c r="AN58" s="110"/>
      <c r="AO58" s="110">
        <v>1</v>
      </c>
      <c r="AP58" s="110">
        <v>2</v>
      </c>
      <c r="AQ58" s="110"/>
      <c r="AR58" s="110">
        <v>1</v>
      </c>
      <c r="AS58" s="110"/>
      <c r="AT58" s="110">
        <v>1</v>
      </c>
      <c r="AU58" s="110">
        <v>1</v>
      </c>
      <c r="AV58" s="110"/>
      <c r="AW58" s="110">
        <v>1</v>
      </c>
      <c r="AX58" s="110">
        <v>2</v>
      </c>
      <c r="AY58" s="102"/>
    </row>
    <row r="59" spans="1:51" ht="123.75" x14ac:dyDescent="0.25">
      <c r="A59" s="39">
        <v>55</v>
      </c>
      <c r="B59" s="90" t="s">
        <v>192</v>
      </c>
      <c r="C59" s="105" t="s">
        <v>336</v>
      </c>
      <c r="D59" s="105" t="s">
        <v>354</v>
      </c>
      <c r="E59" s="106" t="s">
        <v>373</v>
      </c>
      <c r="F59" s="106" t="s">
        <v>245</v>
      </c>
      <c r="G59" s="102" t="s">
        <v>410</v>
      </c>
      <c r="H59" s="102"/>
      <c r="I59" s="102" t="s">
        <v>130</v>
      </c>
      <c r="J59" s="102" t="s">
        <v>175</v>
      </c>
      <c r="K59" s="102" t="s">
        <v>285</v>
      </c>
      <c r="L59" s="102" t="s">
        <v>192</v>
      </c>
      <c r="M59" s="102" t="s">
        <v>766</v>
      </c>
      <c r="N59" s="102"/>
      <c r="O59" s="102" t="s">
        <v>767</v>
      </c>
      <c r="P59" s="102" t="s">
        <v>768</v>
      </c>
      <c r="Q59" s="102" t="s">
        <v>769</v>
      </c>
      <c r="R59" s="102" t="s">
        <v>770</v>
      </c>
      <c r="S59" s="102" t="s">
        <v>771</v>
      </c>
      <c r="T59" s="102" t="s">
        <v>772</v>
      </c>
      <c r="U59" s="102" t="s">
        <v>772</v>
      </c>
      <c r="V59" s="102" t="s">
        <v>10</v>
      </c>
      <c r="W59" s="102" t="s">
        <v>773</v>
      </c>
      <c r="X59" s="102" t="s">
        <v>774</v>
      </c>
      <c r="Y59" s="102" t="s">
        <v>282</v>
      </c>
      <c r="Z59" s="102" t="s">
        <v>281</v>
      </c>
      <c r="AA59" s="102" t="s">
        <v>8</v>
      </c>
      <c r="AB59" s="107">
        <v>1</v>
      </c>
      <c r="AC59" s="108">
        <v>45292</v>
      </c>
      <c r="AD59" s="108">
        <v>45657</v>
      </c>
      <c r="AE59" s="102" t="s">
        <v>262</v>
      </c>
      <c r="AF59" s="102" t="s">
        <v>267</v>
      </c>
      <c r="AG59" s="102" t="s">
        <v>775</v>
      </c>
      <c r="AH59" s="102" t="s">
        <v>280</v>
      </c>
      <c r="AI59" s="103"/>
      <c r="AJ59" s="103"/>
      <c r="AK59" s="103"/>
      <c r="AL59" s="109"/>
      <c r="AM59" s="103"/>
      <c r="AN59" s="103"/>
      <c r="AO59" s="103">
        <v>1</v>
      </c>
      <c r="AP59" s="109">
        <v>1</v>
      </c>
      <c r="AQ59" s="103"/>
      <c r="AR59" s="103"/>
      <c r="AS59" s="103"/>
      <c r="AT59" s="110"/>
      <c r="AU59" s="103"/>
      <c r="AV59" s="103"/>
      <c r="AW59" s="103">
        <v>1</v>
      </c>
      <c r="AX59" s="109">
        <v>1</v>
      </c>
      <c r="AY59" s="102" t="s">
        <v>776</v>
      </c>
    </row>
    <row r="60" spans="1:51" ht="112.5" x14ac:dyDescent="0.25">
      <c r="A60" s="39">
        <v>56</v>
      </c>
      <c r="B60" s="90" t="s">
        <v>192</v>
      </c>
      <c r="C60" s="105" t="s">
        <v>336</v>
      </c>
      <c r="D60" s="105" t="s">
        <v>354</v>
      </c>
      <c r="E60" s="106" t="s">
        <v>373</v>
      </c>
      <c r="F60" s="106" t="s">
        <v>245</v>
      </c>
      <c r="G60" s="102" t="s">
        <v>410</v>
      </c>
      <c r="H60" s="102"/>
      <c r="I60" s="102" t="s">
        <v>130</v>
      </c>
      <c r="J60" s="102" t="s">
        <v>175</v>
      </c>
      <c r="K60" s="102" t="s">
        <v>285</v>
      </c>
      <c r="L60" s="102" t="s">
        <v>192</v>
      </c>
      <c r="M60" s="102" t="s">
        <v>766</v>
      </c>
      <c r="N60" s="102"/>
      <c r="O60" s="102" t="s">
        <v>777</v>
      </c>
      <c r="P60" s="102" t="s">
        <v>778</v>
      </c>
      <c r="Q60" s="102" t="s">
        <v>779</v>
      </c>
      <c r="R60" s="102" t="s">
        <v>780</v>
      </c>
      <c r="S60" s="102" t="s">
        <v>771</v>
      </c>
      <c r="T60" s="102" t="s">
        <v>772</v>
      </c>
      <c r="U60" s="102" t="s">
        <v>772</v>
      </c>
      <c r="V60" s="102" t="s">
        <v>10</v>
      </c>
      <c r="W60" s="102" t="s">
        <v>773</v>
      </c>
      <c r="X60" s="102" t="s">
        <v>774</v>
      </c>
      <c r="Y60" s="102" t="s">
        <v>282</v>
      </c>
      <c r="Z60" s="102" t="s">
        <v>281</v>
      </c>
      <c r="AA60" s="102" t="s">
        <v>8</v>
      </c>
      <c r="AB60" s="107">
        <v>1</v>
      </c>
      <c r="AC60" s="108">
        <v>45292</v>
      </c>
      <c r="AD60" s="108">
        <v>45657</v>
      </c>
      <c r="AE60" s="102" t="s">
        <v>262</v>
      </c>
      <c r="AF60" s="102" t="s">
        <v>267</v>
      </c>
      <c r="AG60" s="102" t="s">
        <v>775</v>
      </c>
      <c r="AH60" s="102" t="s">
        <v>280</v>
      </c>
      <c r="AI60" s="103"/>
      <c r="AJ60" s="103"/>
      <c r="AK60" s="103"/>
      <c r="AL60" s="109"/>
      <c r="AM60" s="103"/>
      <c r="AN60" s="103"/>
      <c r="AO60" s="103">
        <v>1</v>
      </c>
      <c r="AP60" s="109">
        <v>1</v>
      </c>
      <c r="AQ60" s="103"/>
      <c r="AR60" s="103"/>
      <c r="AS60" s="103"/>
      <c r="AT60" s="110"/>
      <c r="AU60" s="103"/>
      <c r="AV60" s="103"/>
      <c r="AW60" s="103">
        <v>1</v>
      </c>
      <c r="AX60" s="109">
        <v>1</v>
      </c>
      <c r="AY60" s="102" t="s">
        <v>776</v>
      </c>
    </row>
    <row r="61" spans="1:51" ht="101.25" x14ac:dyDescent="0.25">
      <c r="A61" s="39">
        <v>58</v>
      </c>
      <c r="B61" s="90" t="s">
        <v>192</v>
      </c>
      <c r="C61" s="105" t="s">
        <v>336</v>
      </c>
      <c r="D61" s="105" t="s">
        <v>354</v>
      </c>
      <c r="E61" s="106" t="s">
        <v>373</v>
      </c>
      <c r="F61" s="106" t="s">
        <v>241</v>
      </c>
      <c r="G61" s="102" t="s">
        <v>377</v>
      </c>
      <c r="H61" s="102"/>
      <c r="I61" s="102" t="s">
        <v>126</v>
      </c>
      <c r="J61" s="102" t="s">
        <v>169</v>
      </c>
      <c r="K61" s="102" t="s">
        <v>285</v>
      </c>
      <c r="L61" s="102" t="s">
        <v>192</v>
      </c>
      <c r="M61" s="102" t="s">
        <v>781</v>
      </c>
      <c r="N61" s="102"/>
      <c r="O61" s="102" t="s">
        <v>782</v>
      </c>
      <c r="P61" s="102" t="s">
        <v>783</v>
      </c>
      <c r="Q61" s="102" t="s">
        <v>784</v>
      </c>
      <c r="R61" s="102" t="s">
        <v>785</v>
      </c>
      <c r="S61" s="102" t="s">
        <v>786</v>
      </c>
      <c r="T61" s="102" t="s">
        <v>787</v>
      </c>
      <c r="U61" s="102" t="s">
        <v>788</v>
      </c>
      <c r="V61" s="102" t="s">
        <v>10</v>
      </c>
      <c r="W61" s="102" t="s">
        <v>789</v>
      </c>
      <c r="X61" s="102" t="s">
        <v>790</v>
      </c>
      <c r="Y61" s="102" t="s">
        <v>282</v>
      </c>
      <c r="Z61" s="102" t="s">
        <v>14</v>
      </c>
      <c r="AA61" s="102" t="s">
        <v>9</v>
      </c>
      <c r="AB61" s="104">
        <v>1</v>
      </c>
      <c r="AC61" s="108">
        <v>45292</v>
      </c>
      <c r="AD61" s="108">
        <v>45657</v>
      </c>
      <c r="AE61" s="102" t="s">
        <v>262</v>
      </c>
      <c r="AF61" s="102" t="s">
        <v>270</v>
      </c>
      <c r="AG61" s="102" t="s">
        <v>791</v>
      </c>
      <c r="AH61" s="102" t="s">
        <v>280</v>
      </c>
      <c r="AI61" s="103">
        <v>0.25</v>
      </c>
      <c r="AJ61" s="103">
        <v>6.8181818181818177E-2</v>
      </c>
      <c r="AK61" s="103">
        <v>6.8181818181818177E-2</v>
      </c>
      <c r="AL61" s="109">
        <v>0.38636363636363635</v>
      </c>
      <c r="AM61" s="103">
        <v>6.8181818181818177E-2</v>
      </c>
      <c r="AN61" s="103">
        <v>6.8181818181818177E-2</v>
      </c>
      <c r="AO61" s="103">
        <v>6.8181818181818177E-2</v>
      </c>
      <c r="AP61" s="109">
        <v>0.20454545454545453</v>
      </c>
      <c r="AQ61" s="103">
        <v>6.8181818181818177E-2</v>
      </c>
      <c r="AR61" s="103">
        <v>6.8181818181818177E-2</v>
      </c>
      <c r="AS61" s="103">
        <v>6.8181818181818177E-2</v>
      </c>
      <c r="AT61" s="109">
        <v>0.20454545454545453</v>
      </c>
      <c r="AU61" s="103">
        <v>6.8181818181818177E-2</v>
      </c>
      <c r="AV61" s="103">
        <v>6.8181818181818177E-2</v>
      </c>
      <c r="AW61" s="103">
        <v>6.8181818181818177E-2</v>
      </c>
      <c r="AX61" s="109">
        <v>0.20454545454545453</v>
      </c>
      <c r="AY61" s="102"/>
    </row>
    <row r="62" spans="1:51" ht="157.5" x14ac:dyDescent="0.25">
      <c r="A62" s="39">
        <v>59</v>
      </c>
      <c r="B62" s="90" t="s">
        <v>192</v>
      </c>
      <c r="C62" s="105" t="s">
        <v>336</v>
      </c>
      <c r="D62" s="105" t="s">
        <v>354</v>
      </c>
      <c r="E62" s="106" t="s">
        <v>373</v>
      </c>
      <c r="F62" s="106" t="s">
        <v>245</v>
      </c>
      <c r="G62" s="102" t="s">
        <v>410</v>
      </c>
      <c r="H62" s="102"/>
      <c r="I62" s="102" t="s">
        <v>130</v>
      </c>
      <c r="J62" s="102" t="s">
        <v>192</v>
      </c>
      <c r="K62" s="102" t="s">
        <v>285</v>
      </c>
      <c r="L62" s="102" t="s">
        <v>192</v>
      </c>
      <c r="M62" s="102" t="s">
        <v>792</v>
      </c>
      <c r="N62" s="102"/>
      <c r="O62" s="102" t="s">
        <v>793</v>
      </c>
      <c r="P62" s="102" t="s">
        <v>794</v>
      </c>
      <c r="Q62" s="102" t="s">
        <v>795</v>
      </c>
      <c r="R62" s="102" t="s">
        <v>796</v>
      </c>
      <c r="S62" s="102" t="s">
        <v>797</v>
      </c>
      <c r="T62" s="102" t="s">
        <v>798</v>
      </c>
      <c r="U62" s="102" t="s">
        <v>799</v>
      </c>
      <c r="V62" s="102" t="s">
        <v>10</v>
      </c>
      <c r="W62" s="102" t="s">
        <v>800</v>
      </c>
      <c r="X62" s="102" t="s">
        <v>940</v>
      </c>
      <c r="Y62" s="102" t="s">
        <v>13</v>
      </c>
      <c r="Z62" s="102" t="s">
        <v>14</v>
      </c>
      <c r="AA62" s="102" t="s">
        <v>8</v>
      </c>
      <c r="AB62" s="107">
        <v>1</v>
      </c>
      <c r="AC62" s="108">
        <v>45292</v>
      </c>
      <c r="AD62" s="108">
        <v>45657</v>
      </c>
      <c r="AE62" s="102" t="s">
        <v>262</v>
      </c>
      <c r="AF62" s="102" t="s">
        <v>269</v>
      </c>
      <c r="AG62" s="102" t="s">
        <v>734</v>
      </c>
      <c r="AH62" s="102" t="s">
        <v>280</v>
      </c>
      <c r="AI62" s="103"/>
      <c r="AJ62" s="103"/>
      <c r="AK62" s="103">
        <v>1</v>
      </c>
      <c r="AL62" s="109">
        <v>1</v>
      </c>
      <c r="AM62" s="103"/>
      <c r="AN62" s="103"/>
      <c r="AO62" s="103">
        <v>1</v>
      </c>
      <c r="AP62" s="109">
        <v>1</v>
      </c>
      <c r="AQ62" s="103"/>
      <c r="AR62" s="103"/>
      <c r="AS62" s="103">
        <v>1</v>
      </c>
      <c r="AT62" s="109">
        <v>1</v>
      </c>
      <c r="AU62" s="103"/>
      <c r="AV62" s="103"/>
      <c r="AW62" s="103">
        <v>1</v>
      </c>
      <c r="AX62" s="109">
        <v>1</v>
      </c>
      <c r="AY62" s="102"/>
    </row>
    <row r="63" spans="1:51" ht="191.25" x14ac:dyDescent="0.25">
      <c r="A63" s="39">
        <v>60</v>
      </c>
      <c r="B63" s="90" t="s">
        <v>192</v>
      </c>
      <c r="C63" s="105" t="s">
        <v>336</v>
      </c>
      <c r="D63" s="105" t="s">
        <v>354</v>
      </c>
      <c r="E63" s="106" t="s">
        <v>373</v>
      </c>
      <c r="F63" s="106" t="s">
        <v>245</v>
      </c>
      <c r="G63" s="102" t="s">
        <v>410</v>
      </c>
      <c r="H63" s="102"/>
      <c r="I63" s="102" t="s">
        <v>130</v>
      </c>
      <c r="J63" s="102" t="s">
        <v>192</v>
      </c>
      <c r="K63" s="102" t="s">
        <v>285</v>
      </c>
      <c r="L63" s="102" t="s">
        <v>192</v>
      </c>
      <c r="M63" s="102" t="s">
        <v>792</v>
      </c>
      <c r="N63" s="102"/>
      <c r="O63" s="102" t="s">
        <v>801</v>
      </c>
      <c r="P63" s="102" t="s">
        <v>802</v>
      </c>
      <c r="Q63" s="102" t="s">
        <v>802</v>
      </c>
      <c r="R63" s="102" t="s">
        <v>803</v>
      </c>
      <c r="S63" s="102" t="s">
        <v>804</v>
      </c>
      <c r="T63" s="102" t="s">
        <v>805</v>
      </c>
      <c r="U63" s="102" t="s">
        <v>806</v>
      </c>
      <c r="V63" s="102" t="s">
        <v>10</v>
      </c>
      <c r="W63" s="102" t="s">
        <v>800</v>
      </c>
      <c r="X63" s="102" t="s">
        <v>807</v>
      </c>
      <c r="Y63" s="102" t="s">
        <v>13</v>
      </c>
      <c r="Z63" s="102" t="s">
        <v>14</v>
      </c>
      <c r="AA63" s="102" t="s">
        <v>8</v>
      </c>
      <c r="AB63" s="107">
        <v>1</v>
      </c>
      <c r="AC63" s="108">
        <v>45292</v>
      </c>
      <c r="AD63" s="108">
        <v>45657</v>
      </c>
      <c r="AE63" s="102" t="s">
        <v>262</v>
      </c>
      <c r="AF63" s="102" t="s">
        <v>269</v>
      </c>
      <c r="AG63" s="102" t="s">
        <v>734</v>
      </c>
      <c r="AH63" s="102" t="s">
        <v>280</v>
      </c>
      <c r="AI63" s="103"/>
      <c r="AJ63" s="103"/>
      <c r="AK63" s="103">
        <v>1</v>
      </c>
      <c r="AL63" s="109">
        <v>1</v>
      </c>
      <c r="AM63" s="103"/>
      <c r="AN63" s="103"/>
      <c r="AO63" s="103">
        <v>1</v>
      </c>
      <c r="AP63" s="109">
        <v>1</v>
      </c>
      <c r="AQ63" s="103"/>
      <c r="AR63" s="103"/>
      <c r="AS63" s="103">
        <v>1</v>
      </c>
      <c r="AT63" s="109">
        <v>1</v>
      </c>
      <c r="AU63" s="103"/>
      <c r="AV63" s="103"/>
      <c r="AW63" s="103">
        <v>1</v>
      </c>
      <c r="AX63" s="109">
        <v>1</v>
      </c>
      <c r="AY63" s="102"/>
    </row>
    <row r="64" spans="1:51" ht="78.75" x14ac:dyDescent="0.25">
      <c r="A64" s="39">
        <v>61</v>
      </c>
      <c r="B64" s="90" t="s">
        <v>192</v>
      </c>
      <c r="C64" s="105" t="s">
        <v>336</v>
      </c>
      <c r="D64" s="105" t="s">
        <v>354</v>
      </c>
      <c r="E64" s="106" t="s">
        <v>373</v>
      </c>
      <c r="F64" s="106" t="s">
        <v>250</v>
      </c>
      <c r="G64" s="102" t="s">
        <v>410</v>
      </c>
      <c r="H64" s="102"/>
      <c r="I64" s="102" t="s">
        <v>122</v>
      </c>
      <c r="J64" s="102"/>
      <c r="K64" s="102" t="s">
        <v>285</v>
      </c>
      <c r="L64" s="102" t="s">
        <v>192</v>
      </c>
      <c r="M64" s="102" t="s">
        <v>808</v>
      </c>
      <c r="N64" s="102"/>
      <c r="O64" s="102" t="s">
        <v>809</v>
      </c>
      <c r="P64" s="102" t="s">
        <v>810</v>
      </c>
      <c r="Q64" s="102" t="s">
        <v>811</v>
      </c>
      <c r="R64" s="102" t="s">
        <v>812</v>
      </c>
      <c r="S64" s="102" t="s">
        <v>813</v>
      </c>
      <c r="T64" s="102" t="s">
        <v>814</v>
      </c>
      <c r="U64" s="102" t="s">
        <v>814</v>
      </c>
      <c r="V64" s="2" t="s">
        <v>10</v>
      </c>
      <c r="W64" s="102" t="s">
        <v>815</v>
      </c>
      <c r="X64" s="102" t="s">
        <v>941</v>
      </c>
      <c r="Y64" s="102" t="s">
        <v>12</v>
      </c>
      <c r="Z64" s="102" t="s">
        <v>14</v>
      </c>
      <c r="AA64" s="102" t="s">
        <v>9</v>
      </c>
      <c r="AB64" s="107">
        <v>1</v>
      </c>
      <c r="AC64" s="108">
        <v>45292</v>
      </c>
      <c r="AD64" s="108">
        <v>45657</v>
      </c>
      <c r="AE64" s="102" t="s">
        <v>262</v>
      </c>
      <c r="AF64" s="102" t="s">
        <v>42</v>
      </c>
      <c r="AG64" s="102" t="s">
        <v>775</v>
      </c>
      <c r="AH64" s="102" t="s">
        <v>280</v>
      </c>
      <c r="AI64" s="103"/>
      <c r="AJ64" s="103"/>
      <c r="AK64" s="103">
        <v>1</v>
      </c>
      <c r="AL64" s="109">
        <v>1</v>
      </c>
      <c r="AM64" s="103"/>
      <c r="AN64" s="103"/>
      <c r="AO64" s="103">
        <v>1</v>
      </c>
      <c r="AP64" s="109">
        <v>1</v>
      </c>
      <c r="AQ64" s="103"/>
      <c r="AR64" s="103"/>
      <c r="AS64" s="103">
        <v>1</v>
      </c>
      <c r="AT64" s="110">
        <v>100</v>
      </c>
      <c r="AU64" s="103"/>
      <c r="AV64" s="103"/>
      <c r="AW64" s="103">
        <v>1</v>
      </c>
      <c r="AX64" s="109">
        <v>1</v>
      </c>
      <c r="AY64" s="102"/>
    </row>
    <row r="65" spans="1:51" ht="112.5" x14ac:dyDescent="0.25">
      <c r="A65" s="39">
        <v>62</v>
      </c>
      <c r="B65" s="90" t="s">
        <v>192</v>
      </c>
      <c r="C65" s="105" t="s">
        <v>336</v>
      </c>
      <c r="D65" s="105" t="s">
        <v>354</v>
      </c>
      <c r="E65" s="106" t="s">
        <v>373</v>
      </c>
      <c r="F65" s="106" t="s">
        <v>250</v>
      </c>
      <c r="G65" s="102" t="s">
        <v>410</v>
      </c>
      <c r="H65" s="102"/>
      <c r="I65" s="102" t="s">
        <v>122</v>
      </c>
      <c r="J65" s="102" t="s">
        <v>163</v>
      </c>
      <c r="K65" s="102" t="s">
        <v>285</v>
      </c>
      <c r="L65" s="102" t="s">
        <v>192</v>
      </c>
      <c r="M65" s="102" t="s">
        <v>816</v>
      </c>
      <c r="N65" s="102"/>
      <c r="O65" s="102" t="s">
        <v>817</v>
      </c>
      <c r="P65" s="102" t="s">
        <v>942</v>
      </c>
      <c r="Q65" s="102" t="s">
        <v>818</v>
      </c>
      <c r="R65" s="102" t="s">
        <v>943</v>
      </c>
      <c r="S65" s="102" t="s">
        <v>819</v>
      </c>
      <c r="T65" s="102" t="s">
        <v>820</v>
      </c>
      <c r="U65" s="102" t="s">
        <v>821</v>
      </c>
      <c r="V65" s="2" t="s">
        <v>10</v>
      </c>
      <c r="W65" s="102" t="s">
        <v>822</v>
      </c>
      <c r="X65" s="102" t="s">
        <v>192</v>
      </c>
      <c r="Y65" s="102" t="s">
        <v>282</v>
      </c>
      <c r="Z65" s="102" t="s">
        <v>14</v>
      </c>
      <c r="AA65" s="102" t="s">
        <v>8</v>
      </c>
      <c r="AB65" s="111">
        <v>12</v>
      </c>
      <c r="AC65" s="108">
        <v>45292</v>
      </c>
      <c r="AD65" s="108">
        <v>45657</v>
      </c>
      <c r="AE65" s="102" t="s">
        <v>262</v>
      </c>
      <c r="AF65" s="102" t="s">
        <v>42</v>
      </c>
      <c r="AG65" s="102" t="s">
        <v>775</v>
      </c>
      <c r="AH65" s="102" t="s">
        <v>280</v>
      </c>
      <c r="AI65" s="102">
        <v>1</v>
      </c>
      <c r="AJ65" s="124">
        <v>1</v>
      </c>
      <c r="AK65" s="124">
        <v>1</v>
      </c>
      <c r="AL65" s="124">
        <v>1</v>
      </c>
      <c r="AM65" s="124">
        <v>1</v>
      </c>
      <c r="AN65" s="124">
        <v>1</v>
      </c>
      <c r="AO65" s="124">
        <v>1</v>
      </c>
      <c r="AP65" s="124">
        <v>1</v>
      </c>
      <c r="AQ65" s="124">
        <v>1</v>
      </c>
      <c r="AR65" s="124">
        <v>1</v>
      </c>
      <c r="AS65" s="124">
        <v>1</v>
      </c>
      <c r="AT65" s="124">
        <v>1</v>
      </c>
      <c r="AU65" s="124">
        <v>1</v>
      </c>
      <c r="AV65" s="124">
        <v>1</v>
      </c>
      <c r="AW65" s="124">
        <v>1</v>
      </c>
      <c r="AX65" s="124">
        <v>1</v>
      </c>
      <c r="AY65" s="102"/>
    </row>
    <row r="66" spans="1:51" ht="56.25" x14ac:dyDescent="0.25">
      <c r="A66" s="39">
        <v>63</v>
      </c>
      <c r="B66" s="90" t="s">
        <v>192</v>
      </c>
      <c r="C66" s="105" t="s">
        <v>336</v>
      </c>
      <c r="D66" s="105" t="s">
        <v>354</v>
      </c>
      <c r="E66" s="106" t="s">
        <v>373</v>
      </c>
      <c r="F66" s="106" t="s">
        <v>258</v>
      </c>
      <c r="G66" s="102" t="s">
        <v>410</v>
      </c>
      <c r="H66" s="102"/>
      <c r="I66" s="102" t="s">
        <v>126</v>
      </c>
      <c r="J66" s="102" t="s">
        <v>173</v>
      </c>
      <c r="K66" s="102" t="s">
        <v>285</v>
      </c>
      <c r="L66" s="102" t="s">
        <v>192</v>
      </c>
      <c r="M66" s="102" t="s">
        <v>823</v>
      </c>
      <c r="N66" s="102"/>
      <c r="O66" s="102" t="s">
        <v>824</v>
      </c>
      <c r="P66" s="102" t="s">
        <v>825</v>
      </c>
      <c r="Q66" s="102" t="s">
        <v>826</v>
      </c>
      <c r="R66" s="102" t="s">
        <v>827</v>
      </c>
      <c r="S66" s="102" t="s">
        <v>828</v>
      </c>
      <c r="T66" s="102" t="s">
        <v>829</v>
      </c>
      <c r="U66" s="102" t="s">
        <v>192</v>
      </c>
      <c r="V66" s="2" t="s">
        <v>10</v>
      </c>
      <c r="W66" s="102" t="s">
        <v>830</v>
      </c>
      <c r="X66" s="102" t="s">
        <v>831</v>
      </c>
      <c r="Y66" s="102" t="s">
        <v>13</v>
      </c>
      <c r="Z66" s="102" t="s">
        <v>281</v>
      </c>
      <c r="AA66" s="102" t="s">
        <v>8</v>
      </c>
      <c r="AB66" s="107">
        <v>1</v>
      </c>
      <c r="AC66" s="108">
        <v>45292</v>
      </c>
      <c r="AD66" s="108">
        <v>45657</v>
      </c>
      <c r="AE66" s="102" t="s">
        <v>262</v>
      </c>
      <c r="AF66" s="102" t="s">
        <v>270</v>
      </c>
      <c r="AG66" s="102" t="s">
        <v>428</v>
      </c>
      <c r="AH66" s="102" t="s">
        <v>280</v>
      </c>
      <c r="AI66" s="103"/>
      <c r="AJ66" s="103"/>
      <c r="AK66" s="103">
        <v>1</v>
      </c>
      <c r="AL66" s="109">
        <v>1</v>
      </c>
      <c r="AM66" s="103"/>
      <c r="AN66" s="103"/>
      <c r="AO66" s="103">
        <v>1</v>
      </c>
      <c r="AP66" s="109">
        <v>1</v>
      </c>
      <c r="AQ66" s="103"/>
      <c r="AR66" s="103"/>
      <c r="AS66" s="103">
        <v>1</v>
      </c>
      <c r="AT66" s="110">
        <v>100</v>
      </c>
      <c r="AU66" s="103"/>
      <c r="AV66" s="103"/>
      <c r="AW66" s="103">
        <v>1</v>
      </c>
      <c r="AX66" s="109">
        <v>1</v>
      </c>
      <c r="AY66" s="102" t="s">
        <v>832</v>
      </c>
    </row>
    <row r="67" spans="1:51" ht="101.25" x14ac:dyDescent="0.25">
      <c r="A67" s="39">
        <v>64</v>
      </c>
      <c r="B67" s="90" t="s">
        <v>192</v>
      </c>
      <c r="C67" s="105" t="s">
        <v>336</v>
      </c>
      <c r="D67" s="105" t="s">
        <v>354</v>
      </c>
      <c r="E67" s="106" t="s">
        <v>373</v>
      </c>
      <c r="F67" s="106" t="s">
        <v>252</v>
      </c>
      <c r="G67" s="102" t="s">
        <v>378</v>
      </c>
      <c r="H67" s="102"/>
      <c r="I67" s="102" t="s">
        <v>114</v>
      </c>
      <c r="J67" s="102" t="s">
        <v>152</v>
      </c>
      <c r="K67" s="102" t="s">
        <v>285</v>
      </c>
      <c r="L67" s="102" t="s">
        <v>192</v>
      </c>
      <c r="M67" s="102" t="s">
        <v>833</v>
      </c>
      <c r="N67" s="102"/>
      <c r="O67" s="102" t="s">
        <v>834</v>
      </c>
      <c r="P67" s="102" t="s">
        <v>835</v>
      </c>
      <c r="Q67" s="102" t="s">
        <v>836</v>
      </c>
      <c r="R67" s="102" t="s">
        <v>837</v>
      </c>
      <c r="S67" s="102" t="s">
        <v>192</v>
      </c>
      <c r="T67" s="102" t="s">
        <v>838</v>
      </c>
      <c r="U67" s="102" t="s">
        <v>192</v>
      </c>
      <c r="V67" s="102" t="s">
        <v>10</v>
      </c>
      <c r="W67" s="102" t="s">
        <v>839</v>
      </c>
      <c r="X67" s="102" t="s">
        <v>840</v>
      </c>
      <c r="Y67" s="102" t="s">
        <v>282</v>
      </c>
      <c r="Z67" s="102" t="s">
        <v>281</v>
      </c>
      <c r="AA67" s="102" t="s">
        <v>8</v>
      </c>
      <c r="AB67" s="107">
        <v>1</v>
      </c>
      <c r="AC67" s="108">
        <v>45292</v>
      </c>
      <c r="AD67" s="108">
        <v>45657</v>
      </c>
      <c r="AE67" s="102" t="s">
        <v>262</v>
      </c>
      <c r="AF67" s="102" t="s">
        <v>44</v>
      </c>
      <c r="AG67" s="102" t="s">
        <v>841</v>
      </c>
      <c r="AH67" s="102" t="s">
        <v>280</v>
      </c>
      <c r="AI67" s="103"/>
      <c r="AJ67" s="103"/>
      <c r="AK67" s="103"/>
      <c r="AL67" s="109"/>
      <c r="AM67" s="103"/>
      <c r="AN67" s="103"/>
      <c r="AO67" s="103">
        <v>1</v>
      </c>
      <c r="AP67" s="109">
        <v>1</v>
      </c>
      <c r="AQ67" s="103"/>
      <c r="AR67" s="103"/>
      <c r="AS67" s="103"/>
      <c r="AT67" s="110"/>
      <c r="AU67" s="103"/>
      <c r="AV67" s="103"/>
      <c r="AW67" s="103">
        <v>1</v>
      </c>
      <c r="AX67" s="109">
        <v>1</v>
      </c>
      <c r="AY67" s="102" t="s">
        <v>842</v>
      </c>
    </row>
    <row r="68" spans="1:51" ht="146.25" x14ac:dyDescent="0.25">
      <c r="A68" s="39">
        <v>65</v>
      </c>
      <c r="B68" s="90" t="s">
        <v>192</v>
      </c>
      <c r="C68" s="105" t="s">
        <v>336</v>
      </c>
      <c r="D68" s="105" t="s">
        <v>354</v>
      </c>
      <c r="E68" s="106" t="s">
        <v>373</v>
      </c>
      <c r="F68" s="106" t="s">
        <v>240</v>
      </c>
      <c r="G68" s="102" t="s">
        <v>410</v>
      </c>
      <c r="H68" s="102"/>
      <c r="I68" s="102" t="s">
        <v>118</v>
      </c>
      <c r="J68" s="102" t="s">
        <v>157</v>
      </c>
      <c r="K68" s="102" t="s">
        <v>285</v>
      </c>
      <c r="L68" s="102" t="s">
        <v>192</v>
      </c>
      <c r="M68" s="102" t="s">
        <v>843</v>
      </c>
      <c r="N68" s="102"/>
      <c r="O68" s="102" t="s">
        <v>844</v>
      </c>
      <c r="P68" s="102" t="s">
        <v>944</v>
      </c>
      <c r="Q68" s="102" t="s">
        <v>945</v>
      </c>
      <c r="R68" s="102" t="s">
        <v>845</v>
      </c>
      <c r="S68" s="102" t="s">
        <v>946</v>
      </c>
      <c r="T68" s="102" t="s">
        <v>846</v>
      </c>
      <c r="U68" s="102" t="s">
        <v>947</v>
      </c>
      <c r="V68" s="102" t="s">
        <v>10</v>
      </c>
      <c r="W68" s="102" t="s">
        <v>847</v>
      </c>
      <c r="X68" s="102" t="s">
        <v>192</v>
      </c>
      <c r="Y68" s="102" t="s">
        <v>13</v>
      </c>
      <c r="Z68" s="102" t="s">
        <v>281</v>
      </c>
      <c r="AA68" s="102" t="s">
        <v>8</v>
      </c>
      <c r="AB68" s="107">
        <v>1</v>
      </c>
      <c r="AC68" s="108">
        <v>45292</v>
      </c>
      <c r="AD68" s="108">
        <v>45657</v>
      </c>
      <c r="AE68" s="102" t="s">
        <v>262</v>
      </c>
      <c r="AF68" s="102" t="s">
        <v>431</v>
      </c>
      <c r="AG68" s="102" t="s">
        <v>848</v>
      </c>
      <c r="AH68" s="102" t="s">
        <v>280</v>
      </c>
      <c r="AI68" s="103">
        <v>5.0000000000000001E-3</v>
      </c>
      <c r="AJ68" s="103">
        <v>4.8000000000000001E-2</v>
      </c>
      <c r="AK68" s="103">
        <v>5.5E-2</v>
      </c>
      <c r="AL68" s="109">
        <v>0.108</v>
      </c>
      <c r="AM68" s="103">
        <v>0.10299999999999999</v>
      </c>
      <c r="AN68" s="103">
        <v>0.109</v>
      </c>
      <c r="AO68" s="103">
        <v>6.6000000000000003E-2</v>
      </c>
      <c r="AP68" s="109">
        <v>0.27800000000000002</v>
      </c>
      <c r="AQ68" s="103">
        <v>4.3999999999999997E-2</v>
      </c>
      <c r="AR68" s="103">
        <v>0.10299999999999999</v>
      </c>
      <c r="AS68" s="103">
        <v>7.0999999999999994E-2</v>
      </c>
      <c r="AT68" s="110">
        <v>0.21799999999999997</v>
      </c>
      <c r="AU68" s="103">
        <v>4.5999999999999999E-2</v>
      </c>
      <c r="AV68" s="103">
        <v>7.3999999999999996E-2</v>
      </c>
      <c r="AW68" s="103">
        <v>0.27600000000000002</v>
      </c>
      <c r="AX68" s="109">
        <v>0.39600000000000002</v>
      </c>
      <c r="AY68" s="102" t="s">
        <v>849</v>
      </c>
    </row>
    <row r="69" spans="1:51" ht="56.25" x14ac:dyDescent="0.25">
      <c r="A69" s="39">
        <v>66</v>
      </c>
      <c r="B69" s="90" t="s">
        <v>192</v>
      </c>
      <c r="C69" s="105" t="s">
        <v>336</v>
      </c>
      <c r="D69" s="105" t="s">
        <v>354</v>
      </c>
      <c r="E69" s="106" t="s">
        <v>373</v>
      </c>
      <c r="F69" s="106" t="s">
        <v>240</v>
      </c>
      <c r="G69" s="102" t="s">
        <v>410</v>
      </c>
      <c r="H69" s="102"/>
      <c r="I69" s="102" t="s">
        <v>118</v>
      </c>
      <c r="J69" s="102" t="s">
        <v>154</v>
      </c>
      <c r="K69" s="102" t="s">
        <v>285</v>
      </c>
      <c r="L69" s="102" t="s">
        <v>192</v>
      </c>
      <c r="M69" s="102" t="s">
        <v>948</v>
      </c>
      <c r="N69" s="102"/>
      <c r="O69" s="102" t="s">
        <v>850</v>
      </c>
      <c r="P69" s="102" t="s">
        <v>949</v>
      </c>
      <c r="Q69" s="102" t="s">
        <v>851</v>
      </c>
      <c r="R69" s="102" t="s">
        <v>852</v>
      </c>
      <c r="S69" s="102" t="s">
        <v>853</v>
      </c>
      <c r="T69" s="102" t="s">
        <v>854</v>
      </c>
      <c r="U69" s="102" t="s">
        <v>336</v>
      </c>
      <c r="V69" s="2" t="s">
        <v>10</v>
      </c>
      <c r="W69" s="102" t="s">
        <v>855</v>
      </c>
      <c r="X69" s="102" t="s">
        <v>724</v>
      </c>
      <c r="Y69" s="102" t="s">
        <v>13</v>
      </c>
      <c r="Z69" s="102" t="s">
        <v>281</v>
      </c>
      <c r="AA69" s="102" t="s">
        <v>8</v>
      </c>
      <c r="AB69" s="107">
        <v>0.95</v>
      </c>
      <c r="AC69" s="108">
        <v>45292</v>
      </c>
      <c r="AD69" s="108">
        <v>45657</v>
      </c>
      <c r="AE69" s="102" t="s">
        <v>856</v>
      </c>
      <c r="AF69" s="102" t="s">
        <v>856</v>
      </c>
      <c r="AG69" s="102" t="s">
        <v>715</v>
      </c>
      <c r="AH69" s="102" t="s">
        <v>280</v>
      </c>
      <c r="AI69" s="103"/>
      <c r="AJ69" s="103"/>
      <c r="AK69" s="103"/>
      <c r="AL69" s="109"/>
      <c r="AM69" s="103"/>
      <c r="AN69" s="103"/>
      <c r="AO69" s="103">
        <v>0.95</v>
      </c>
      <c r="AP69" s="109">
        <v>0.95</v>
      </c>
      <c r="AQ69" s="103"/>
      <c r="AR69" s="103"/>
      <c r="AS69" s="103"/>
      <c r="AT69" s="110"/>
      <c r="AU69" s="103"/>
      <c r="AV69" s="103"/>
      <c r="AW69" s="103">
        <v>0.95</v>
      </c>
      <c r="AX69" s="109">
        <v>0.95</v>
      </c>
      <c r="AY69" s="102" t="s">
        <v>857</v>
      </c>
    </row>
    <row r="70" spans="1:51" ht="45" x14ac:dyDescent="0.25">
      <c r="A70" s="39">
        <v>67</v>
      </c>
      <c r="B70" s="90" t="s">
        <v>192</v>
      </c>
      <c r="C70" s="105" t="s">
        <v>336</v>
      </c>
      <c r="D70" s="105" t="s">
        <v>354</v>
      </c>
      <c r="E70" s="106" t="s">
        <v>373</v>
      </c>
      <c r="F70" s="106" t="s">
        <v>240</v>
      </c>
      <c r="G70" s="102" t="s">
        <v>410</v>
      </c>
      <c r="H70" s="102"/>
      <c r="I70" s="102" t="s">
        <v>118</v>
      </c>
      <c r="J70" s="102" t="s">
        <v>154</v>
      </c>
      <c r="K70" s="102" t="s">
        <v>285</v>
      </c>
      <c r="L70" s="102" t="s">
        <v>192</v>
      </c>
      <c r="M70" s="102" t="s">
        <v>948</v>
      </c>
      <c r="N70" s="102"/>
      <c r="O70" s="102" t="s">
        <v>858</v>
      </c>
      <c r="P70" s="102" t="s">
        <v>950</v>
      </c>
      <c r="Q70" s="102" t="s">
        <v>859</v>
      </c>
      <c r="R70" s="102" t="s">
        <v>860</v>
      </c>
      <c r="S70" s="102" t="s">
        <v>853</v>
      </c>
      <c r="T70" s="102" t="s">
        <v>854</v>
      </c>
      <c r="U70" s="102" t="s">
        <v>336</v>
      </c>
      <c r="V70" s="2" t="s">
        <v>10</v>
      </c>
      <c r="W70" s="102" t="s">
        <v>855</v>
      </c>
      <c r="X70" s="102" t="s">
        <v>192</v>
      </c>
      <c r="Y70" s="102" t="s">
        <v>13</v>
      </c>
      <c r="Z70" s="102" t="s">
        <v>281</v>
      </c>
      <c r="AA70" s="102" t="s">
        <v>8</v>
      </c>
      <c r="AB70" s="107">
        <v>0.95</v>
      </c>
      <c r="AC70" s="108">
        <v>45292</v>
      </c>
      <c r="AD70" s="108">
        <v>45657</v>
      </c>
      <c r="AE70" s="102" t="s">
        <v>856</v>
      </c>
      <c r="AF70" s="102" t="s">
        <v>856</v>
      </c>
      <c r="AG70" s="102" t="s">
        <v>715</v>
      </c>
      <c r="AH70" s="102" t="s">
        <v>280</v>
      </c>
      <c r="AI70" s="103"/>
      <c r="AJ70" s="103"/>
      <c r="AK70" s="103"/>
      <c r="AL70" s="109"/>
      <c r="AM70" s="103"/>
      <c r="AN70" s="103"/>
      <c r="AO70" s="103">
        <v>0.95</v>
      </c>
      <c r="AP70" s="109">
        <v>0.95</v>
      </c>
      <c r="AQ70" s="103"/>
      <c r="AR70" s="103"/>
      <c r="AS70" s="103"/>
      <c r="AT70" s="110"/>
      <c r="AU70" s="103"/>
      <c r="AV70" s="103"/>
      <c r="AW70" s="103">
        <v>0.95</v>
      </c>
      <c r="AX70" s="109">
        <v>0.95</v>
      </c>
      <c r="AY70" s="102" t="s">
        <v>857</v>
      </c>
    </row>
    <row r="71" spans="1:51" ht="45" x14ac:dyDescent="0.25">
      <c r="A71" s="39">
        <v>68</v>
      </c>
      <c r="B71" s="90" t="s">
        <v>192</v>
      </c>
      <c r="C71" s="105" t="s">
        <v>336</v>
      </c>
      <c r="D71" s="105" t="s">
        <v>354</v>
      </c>
      <c r="E71" s="106" t="s">
        <v>373</v>
      </c>
      <c r="F71" s="106" t="s">
        <v>240</v>
      </c>
      <c r="G71" s="102" t="s">
        <v>410</v>
      </c>
      <c r="H71" s="102"/>
      <c r="I71" s="102" t="s">
        <v>118</v>
      </c>
      <c r="J71" s="102" t="s">
        <v>154</v>
      </c>
      <c r="K71" s="102" t="s">
        <v>285</v>
      </c>
      <c r="L71" s="102" t="s">
        <v>192</v>
      </c>
      <c r="M71" s="102" t="s">
        <v>948</v>
      </c>
      <c r="N71" s="102"/>
      <c r="O71" s="102" t="s">
        <v>861</v>
      </c>
      <c r="P71" s="102" t="s">
        <v>951</v>
      </c>
      <c r="Q71" s="102" t="s">
        <v>862</v>
      </c>
      <c r="R71" s="102" t="s">
        <v>863</v>
      </c>
      <c r="S71" s="102" t="s">
        <v>853</v>
      </c>
      <c r="T71" s="102" t="s">
        <v>854</v>
      </c>
      <c r="U71" s="102" t="s">
        <v>336</v>
      </c>
      <c r="V71" s="2" t="s">
        <v>10</v>
      </c>
      <c r="W71" s="102" t="s">
        <v>855</v>
      </c>
      <c r="X71" s="102" t="s">
        <v>192</v>
      </c>
      <c r="Y71" s="102" t="s">
        <v>13</v>
      </c>
      <c r="Z71" s="102" t="s">
        <v>281</v>
      </c>
      <c r="AA71" s="102" t="s">
        <v>8</v>
      </c>
      <c r="AB71" s="107">
        <v>1</v>
      </c>
      <c r="AC71" s="108">
        <v>45292</v>
      </c>
      <c r="AD71" s="108">
        <v>45657</v>
      </c>
      <c r="AE71" s="102" t="s">
        <v>856</v>
      </c>
      <c r="AF71" s="102" t="s">
        <v>856</v>
      </c>
      <c r="AG71" s="102" t="s">
        <v>715</v>
      </c>
      <c r="AH71" s="102" t="s">
        <v>280</v>
      </c>
      <c r="AI71" s="103"/>
      <c r="AJ71" s="103"/>
      <c r="AK71" s="103"/>
      <c r="AL71" s="109"/>
      <c r="AM71" s="103"/>
      <c r="AN71" s="103"/>
      <c r="AO71" s="103">
        <v>1</v>
      </c>
      <c r="AP71" s="109">
        <v>1</v>
      </c>
      <c r="AQ71" s="103"/>
      <c r="AR71" s="103"/>
      <c r="AS71" s="103"/>
      <c r="AT71" s="110"/>
      <c r="AU71" s="103"/>
      <c r="AV71" s="103"/>
      <c r="AW71" s="103">
        <v>1</v>
      </c>
      <c r="AX71" s="109">
        <v>1</v>
      </c>
      <c r="AY71" s="102" t="s">
        <v>857</v>
      </c>
    </row>
    <row r="72" spans="1:51" ht="67.5" x14ac:dyDescent="0.25">
      <c r="A72" s="39">
        <v>69</v>
      </c>
      <c r="B72" s="90" t="s">
        <v>192</v>
      </c>
      <c r="C72" s="105" t="s">
        <v>336</v>
      </c>
      <c r="D72" s="105" t="s">
        <v>354</v>
      </c>
      <c r="E72" s="106" t="s">
        <v>373</v>
      </c>
      <c r="F72" s="106" t="s">
        <v>252</v>
      </c>
      <c r="G72" s="102" t="s">
        <v>414</v>
      </c>
      <c r="H72" s="102"/>
      <c r="I72" s="102" t="s">
        <v>114</v>
      </c>
      <c r="J72" s="102" t="s">
        <v>150</v>
      </c>
      <c r="K72" s="102" t="s">
        <v>285</v>
      </c>
      <c r="L72" s="102" t="s">
        <v>192</v>
      </c>
      <c r="M72" s="122" t="s">
        <v>864</v>
      </c>
      <c r="N72" s="102"/>
      <c r="O72" s="102" t="s">
        <v>865</v>
      </c>
      <c r="P72" s="102" t="s">
        <v>866</v>
      </c>
      <c r="Q72" s="102" t="s">
        <v>867</v>
      </c>
      <c r="R72" s="102" t="s">
        <v>868</v>
      </c>
      <c r="S72" s="102" t="s">
        <v>869</v>
      </c>
      <c r="T72" s="2" t="s">
        <v>870</v>
      </c>
      <c r="U72" s="2" t="s">
        <v>871</v>
      </c>
      <c r="V72" s="2" t="s">
        <v>10</v>
      </c>
      <c r="W72" s="102" t="s">
        <v>872</v>
      </c>
      <c r="X72" s="102" t="s">
        <v>192</v>
      </c>
      <c r="Y72" s="102" t="s">
        <v>282</v>
      </c>
      <c r="Z72" s="102" t="s">
        <v>281</v>
      </c>
      <c r="AA72" s="102" t="s">
        <v>9</v>
      </c>
      <c r="AB72" s="107">
        <v>1</v>
      </c>
      <c r="AC72" s="108">
        <v>45292</v>
      </c>
      <c r="AD72" s="108">
        <v>45657</v>
      </c>
      <c r="AE72" s="102" t="s">
        <v>262</v>
      </c>
      <c r="AF72" s="102" t="s">
        <v>873</v>
      </c>
      <c r="AG72" s="102" t="s">
        <v>952</v>
      </c>
      <c r="AH72" s="102" t="s">
        <v>280</v>
      </c>
      <c r="AI72" s="103">
        <v>1</v>
      </c>
      <c r="AJ72" s="103">
        <v>1</v>
      </c>
      <c r="AK72" s="103">
        <v>1</v>
      </c>
      <c r="AL72" s="103">
        <v>1</v>
      </c>
      <c r="AM72" s="103">
        <v>1</v>
      </c>
      <c r="AN72" s="103">
        <v>1</v>
      </c>
      <c r="AO72" s="103">
        <v>1</v>
      </c>
      <c r="AP72" s="103">
        <v>1</v>
      </c>
      <c r="AQ72" s="103">
        <v>1</v>
      </c>
      <c r="AR72" s="103">
        <v>1</v>
      </c>
      <c r="AS72" s="103">
        <v>1</v>
      </c>
      <c r="AT72" s="103">
        <v>1</v>
      </c>
      <c r="AU72" s="103">
        <v>1</v>
      </c>
      <c r="AV72" s="103">
        <v>1</v>
      </c>
      <c r="AW72" s="103">
        <v>1</v>
      </c>
      <c r="AX72" s="103">
        <v>1</v>
      </c>
      <c r="AY72" s="102"/>
    </row>
    <row r="73" spans="1:51" ht="67.5" x14ac:dyDescent="0.25">
      <c r="A73" s="39">
        <v>70</v>
      </c>
      <c r="B73" s="90" t="s">
        <v>192</v>
      </c>
      <c r="C73" s="105" t="s">
        <v>336</v>
      </c>
      <c r="D73" s="105" t="s">
        <v>354</v>
      </c>
      <c r="E73" s="106" t="s">
        <v>373</v>
      </c>
      <c r="F73" s="106" t="s">
        <v>252</v>
      </c>
      <c r="G73" s="102" t="s">
        <v>414</v>
      </c>
      <c r="H73" s="102"/>
      <c r="I73" s="102" t="s">
        <v>114</v>
      </c>
      <c r="J73" s="102" t="s">
        <v>150</v>
      </c>
      <c r="K73" s="102" t="s">
        <v>285</v>
      </c>
      <c r="L73" s="102" t="s">
        <v>192</v>
      </c>
      <c r="M73" s="102" t="s">
        <v>874</v>
      </c>
      <c r="N73" s="102"/>
      <c r="O73" s="102" t="s">
        <v>875</v>
      </c>
      <c r="P73" s="102" t="s">
        <v>876</v>
      </c>
      <c r="Q73" s="102" t="s">
        <v>877</v>
      </c>
      <c r="R73" s="102" t="s">
        <v>878</v>
      </c>
      <c r="S73" s="102" t="s">
        <v>879</v>
      </c>
      <c r="T73" s="102" t="s">
        <v>880</v>
      </c>
      <c r="U73" s="102" t="s">
        <v>881</v>
      </c>
      <c r="V73" s="102" t="s">
        <v>10</v>
      </c>
      <c r="W73" s="102" t="s">
        <v>882</v>
      </c>
      <c r="X73" s="102" t="s">
        <v>336</v>
      </c>
      <c r="Y73" s="102" t="s">
        <v>282</v>
      </c>
      <c r="Z73" s="102" t="s">
        <v>281</v>
      </c>
      <c r="AA73" s="102" t="s">
        <v>8</v>
      </c>
      <c r="AB73" s="107">
        <v>1</v>
      </c>
      <c r="AC73" s="108">
        <v>45292</v>
      </c>
      <c r="AD73" s="108">
        <v>45657</v>
      </c>
      <c r="AE73" s="102" t="s">
        <v>262</v>
      </c>
      <c r="AF73" s="102" t="s">
        <v>873</v>
      </c>
      <c r="AG73" s="102" t="s">
        <v>952</v>
      </c>
      <c r="AH73" s="102" t="s">
        <v>280</v>
      </c>
      <c r="AI73" s="103"/>
      <c r="AJ73" s="103"/>
      <c r="AK73" s="103"/>
      <c r="AL73" s="109"/>
      <c r="AM73" s="103"/>
      <c r="AN73" s="103"/>
      <c r="AO73" s="103">
        <v>0.5</v>
      </c>
      <c r="AP73" s="109">
        <v>0.5</v>
      </c>
      <c r="AQ73" s="103"/>
      <c r="AR73" s="103"/>
      <c r="AS73" s="103"/>
      <c r="AT73" s="110"/>
      <c r="AU73" s="103"/>
      <c r="AV73" s="103"/>
      <c r="AW73" s="103">
        <v>0.5</v>
      </c>
      <c r="AX73" s="109">
        <v>0.5</v>
      </c>
      <c r="AY73" s="102"/>
    </row>
    <row r="74" spans="1:51" ht="67.5" x14ac:dyDescent="0.25">
      <c r="A74" s="39">
        <v>71</v>
      </c>
      <c r="B74" s="90" t="s">
        <v>192</v>
      </c>
      <c r="C74" s="105" t="s">
        <v>336</v>
      </c>
      <c r="D74" s="105" t="s">
        <v>354</v>
      </c>
      <c r="E74" s="106" t="s">
        <v>373</v>
      </c>
      <c r="F74" s="106" t="s">
        <v>252</v>
      </c>
      <c r="G74" s="102" t="s">
        <v>414</v>
      </c>
      <c r="H74" s="102"/>
      <c r="I74" s="102" t="s">
        <v>114</v>
      </c>
      <c r="J74" s="102" t="s">
        <v>150</v>
      </c>
      <c r="K74" s="102" t="s">
        <v>285</v>
      </c>
      <c r="L74" s="102" t="s">
        <v>192</v>
      </c>
      <c r="M74" s="120" t="s">
        <v>883</v>
      </c>
      <c r="N74" s="102"/>
      <c r="O74" s="102" t="s">
        <v>884</v>
      </c>
      <c r="P74" s="102" t="s">
        <v>953</v>
      </c>
      <c r="Q74" s="102" t="s">
        <v>885</v>
      </c>
      <c r="R74" s="102" t="s">
        <v>886</v>
      </c>
      <c r="S74" s="102" t="s">
        <v>887</v>
      </c>
      <c r="T74" s="102" t="s">
        <v>880</v>
      </c>
      <c r="U74" s="102" t="s">
        <v>888</v>
      </c>
      <c r="V74" s="102" t="s">
        <v>10</v>
      </c>
      <c r="W74" s="102" t="s">
        <v>889</v>
      </c>
      <c r="X74" s="102" t="s">
        <v>336</v>
      </c>
      <c r="Y74" s="102" t="s">
        <v>282</v>
      </c>
      <c r="Z74" s="102" t="s">
        <v>281</v>
      </c>
      <c r="AA74" s="102" t="s">
        <v>9</v>
      </c>
      <c r="AB74" s="107">
        <v>1</v>
      </c>
      <c r="AC74" s="108">
        <v>45292</v>
      </c>
      <c r="AD74" s="108">
        <v>45657</v>
      </c>
      <c r="AE74" s="102" t="s">
        <v>262</v>
      </c>
      <c r="AF74" s="102" t="s">
        <v>873</v>
      </c>
      <c r="AG74" s="102" t="s">
        <v>952</v>
      </c>
      <c r="AH74" s="102" t="s">
        <v>280</v>
      </c>
      <c r="AI74" s="103"/>
      <c r="AJ74" s="103"/>
      <c r="AK74" s="103">
        <v>0.25</v>
      </c>
      <c r="AL74" s="109">
        <v>0.25</v>
      </c>
      <c r="AM74" s="103"/>
      <c r="AN74" s="103"/>
      <c r="AO74" s="103">
        <v>0.25</v>
      </c>
      <c r="AP74" s="109">
        <v>0.25</v>
      </c>
      <c r="AQ74" s="103"/>
      <c r="AR74" s="103"/>
      <c r="AS74" s="103">
        <v>0.25</v>
      </c>
      <c r="AT74" s="109">
        <v>0.25</v>
      </c>
      <c r="AU74" s="103"/>
      <c r="AV74" s="103"/>
      <c r="AW74" s="103">
        <v>0.25</v>
      </c>
      <c r="AX74" s="109">
        <v>0.25</v>
      </c>
      <c r="AY74" s="102"/>
    </row>
    <row r="75" spans="1:51" ht="126" customHeight="1" x14ac:dyDescent="0.25">
      <c r="A75" s="39">
        <v>72</v>
      </c>
      <c r="B75" s="90" t="s">
        <v>192</v>
      </c>
      <c r="C75" s="105" t="s">
        <v>336</v>
      </c>
      <c r="D75" s="105" t="s">
        <v>354</v>
      </c>
      <c r="E75" s="106" t="s">
        <v>373</v>
      </c>
      <c r="F75" s="106" t="s">
        <v>247</v>
      </c>
      <c r="G75" s="102" t="s">
        <v>441</v>
      </c>
      <c r="H75" s="102"/>
      <c r="I75" s="102" t="s">
        <v>110</v>
      </c>
      <c r="J75" s="102" t="s">
        <v>891</v>
      </c>
      <c r="K75" s="102" t="s">
        <v>285</v>
      </c>
      <c r="L75" s="102" t="s">
        <v>192</v>
      </c>
      <c r="M75" s="123" t="s">
        <v>892</v>
      </c>
      <c r="N75" s="102"/>
      <c r="O75" s="102" t="s">
        <v>894</v>
      </c>
      <c r="P75" s="102" t="s">
        <v>895</v>
      </c>
      <c r="Q75" s="102" t="s">
        <v>902</v>
      </c>
      <c r="R75" s="102" t="s">
        <v>903</v>
      </c>
      <c r="S75" s="102" t="s">
        <v>904</v>
      </c>
      <c r="T75" s="102" t="s">
        <v>954</v>
      </c>
      <c r="U75" s="102" t="s">
        <v>954</v>
      </c>
      <c r="V75" s="102" t="s">
        <v>10</v>
      </c>
      <c r="W75" s="113" t="s">
        <v>896</v>
      </c>
      <c r="X75" s="102" t="s">
        <v>336</v>
      </c>
      <c r="Y75" s="102" t="s">
        <v>13</v>
      </c>
      <c r="Z75" s="102" t="s">
        <v>14</v>
      </c>
      <c r="AA75" s="102" t="s">
        <v>9</v>
      </c>
      <c r="AB75" s="107">
        <v>0.95</v>
      </c>
      <c r="AC75" s="108">
        <v>45292</v>
      </c>
      <c r="AD75" s="108">
        <v>45657</v>
      </c>
      <c r="AE75" s="102" t="s">
        <v>243</v>
      </c>
      <c r="AF75" s="102" t="s">
        <v>265</v>
      </c>
      <c r="AG75" s="102" t="s">
        <v>908</v>
      </c>
      <c r="AH75" s="102" t="s">
        <v>278</v>
      </c>
      <c r="AI75" s="115">
        <v>0.05</v>
      </c>
      <c r="AJ75" s="115">
        <v>0.1</v>
      </c>
      <c r="AK75" s="115">
        <v>0.1</v>
      </c>
      <c r="AL75" s="115">
        <f>AI75+AJ75+AK75</f>
        <v>0.25</v>
      </c>
      <c r="AM75" s="115">
        <v>0.1</v>
      </c>
      <c r="AN75" s="115">
        <v>0.1</v>
      </c>
      <c r="AO75" s="115">
        <v>0.1</v>
      </c>
      <c r="AP75" s="115">
        <f>AM75+AN75+AO75</f>
        <v>0.30000000000000004</v>
      </c>
      <c r="AQ75" s="115">
        <v>0.1</v>
      </c>
      <c r="AR75" s="115">
        <v>0.1</v>
      </c>
      <c r="AS75" s="115">
        <v>0.1</v>
      </c>
      <c r="AT75" s="115">
        <f>AQ75+AR75+AS75</f>
        <v>0.30000000000000004</v>
      </c>
      <c r="AU75" s="115">
        <v>0.1</v>
      </c>
      <c r="AV75" s="115">
        <v>0.05</v>
      </c>
      <c r="AW75" s="115">
        <v>0</v>
      </c>
      <c r="AX75" s="115">
        <f>AU75+AV75+AW75</f>
        <v>0.15000000000000002</v>
      </c>
      <c r="AY75" s="102" t="s">
        <v>911</v>
      </c>
    </row>
    <row r="76" spans="1:51" ht="123.75" x14ac:dyDescent="0.25">
      <c r="A76" s="39">
        <v>73</v>
      </c>
      <c r="B76" s="112" t="s">
        <v>192</v>
      </c>
      <c r="C76" s="105" t="s">
        <v>336</v>
      </c>
      <c r="D76" s="105" t="s">
        <v>354</v>
      </c>
      <c r="E76" s="106" t="s">
        <v>373</v>
      </c>
      <c r="F76" s="106" t="s">
        <v>890</v>
      </c>
      <c r="G76" s="102" t="s">
        <v>441</v>
      </c>
      <c r="H76" s="102"/>
      <c r="I76" s="102" t="s">
        <v>110</v>
      </c>
      <c r="J76" s="102" t="s">
        <v>146</v>
      </c>
      <c r="K76" s="102" t="s">
        <v>285</v>
      </c>
      <c r="L76" s="102" t="s">
        <v>192</v>
      </c>
      <c r="M76" s="121" t="s">
        <v>893</v>
      </c>
      <c r="N76" s="102"/>
      <c r="O76" s="102" t="s">
        <v>901</v>
      </c>
      <c r="P76" s="102" t="s">
        <v>897</v>
      </c>
      <c r="Q76" s="102" t="s">
        <v>906</v>
      </c>
      <c r="R76" s="102" t="s">
        <v>905</v>
      </c>
      <c r="S76" s="102" t="s">
        <v>898</v>
      </c>
      <c r="T76" s="102" t="s">
        <v>899</v>
      </c>
      <c r="U76" s="102" t="s">
        <v>984</v>
      </c>
      <c r="V76" s="102" t="s">
        <v>10</v>
      </c>
      <c r="W76" s="114" t="s">
        <v>900</v>
      </c>
      <c r="X76" s="102" t="s">
        <v>907</v>
      </c>
      <c r="Y76" s="102" t="s">
        <v>282</v>
      </c>
      <c r="Z76" s="102" t="s">
        <v>281</v>
      </c>
      <c r="AA76" s="102" t="s">
        <v>9</v>
      </c>
      <c r="AB76" s="107">
        <v>1</v>
      </c>
      <c r="AC76" s="108">
        <v>45292</v>
      </c>
      <c r="AD76" s="108">
        <v>45657</v>
      </c>
      <c r="AE76" s="102" t="s">
        <v>243</v>
      </c>
      <c r="AF76" s="102" t="s">
        <v>265</v>
      </c>
      <c r="AG76" s="102" t="s">
        <v>908</v>
      </c>
      <c r="AH76" s="102" t="s">
        <v>909</v>
      </c>
      <c r="AI76" s="116"/>
      <c r="AJ76" s="116"/>
      <c r="AK76" s="116"/>
      <c r="AL76" s="117">
        <v>5</v>
      </c>
      <c r="AM76" s="116"/>
      <c r="AN76" s="116"/>
      <c r="AO76" s="116"/>
      <c r="AP76" s="117">
        <v>15</v>
      </c>
      <c r="AQ76" s="116"/>
      <c r="AR76" s="116"/>
      <c r="AS76" s="116"/>
      <c r="AT76" s="117">
        <v>10</v>
      </c>
      <c r="AU76" s="116"/>
      <c r="AV76" s="116"/>
      <c r="AW76" s="118"/>
      <c r="AX76" s="117">
        <v>10</v>
      </c>
      <c r="AY76" s="102" t="s">
        <v>910</v>
      </c>
    </row>
    <row r="77" spans="1:51" ht="68.25" customHeight="1" x14ac:dyDescent="0.25">
      <c r="A77" s="39">
        <v>74</v>
      </c>
      <c r="B77" s="90" t="s">
        <v>192</v>
      </c>
      <c r="C77" s="105" t="s">
        <v>336</v>
      </c>
      <c r="D77" s="105" t="s">
        <v>354</v>
      </c>
      <c r="E77" s="106" t="s">
        <v>373</v>
      </c>
      <c r="F77" s="106" t="s">
        <v>257</v>
      </c>
      <c r="G77" s="102" t="s">
        <v>375</v>
      </c>
      <c r="H77" s="102"/>
      <c r="I77" s="102" t="s">
        <v>126</v>
      </c>
      <c r="J77" s="102" t="s">
        <v>171</v>
      </c>
      <c r="K77" s="102" t="s">
        <v>285</v>
      </c>
      <c r="L77" s="102" t="s">
        <v>192</v>
      </c>
      <c r="M77" s="119" t="s">
        <v>977</v>
      </c>
      <c r="N77" s="102"/>
      <c r="O77" s="119" t="s">
        <v>978</v>
      </c>
      <c r="P77" s="102" t="s">
        <v>979</v>
      </c>
      <c r="Q77" s="102" t="s">
        <v>980</v>
      </c>
      <c r="R77" s="102" t="s">
        <v>981</v>
      </c>
      <c r="S77" s="102" t="s">
        <v>970</v>
      </c>
      <c r="T77" s="102" t="s">
        <v>982</v>
      </c>
      <c r="U77" s="102" t="s">
        <v>983</v>
      </c>
      <c r="V77" s="102" t="s">
        <v>10</v>
      </c>
      <c r="W77" s="102" t="s">
        <v>971</v>
      </c>
      <c r="X77" s="102" t="s">
        <v>976</v>
      </c>
      <c r="Y77" s="102" t="s">
        <v>12</v>
      </c>
      <c r="Z77" s="102" t="s">
        <v>281</v>
      </c>
      <c r="AA77" s="102" t="s">
        <v>8</v>
      </c>
      <c r="AB77" s="107">
        <v>1</v>
      </c>
      <c r="AC77" s="108">
        <v>45292</v>
      </c>
      <c r="AD77" s="108">
        <v>45657</v>
      </c>
      <c r="AE77" s="102" t="s">
        <v>972</v>
      </c>
      <c r="AF77" s="102" t="s">
        <v>973</v>
      </c>
      <c r="AG77" s="102" t="s">
        <v>974</v>
      </c>
      <c r="AH77" s="102" t="s">
        <v>280</v>
      </c>
      <c r="AI77" s="103">
        <v>1</v>
      </c>
      <c r="AJ77" s="103">
        <v>1</v>
      </c>
      <c r="AK77" s="103">
        <v>1</v>
      </c>
      <c r="AL77" s="103">
        <v>1</v>
      </c>
      <c r="AM77" s="103">
        <v>1</v>
      </c>
      <c r="AN77" s="103">
        <v>1</v>
      </c>
      <c r="AO77" s="103">
        <v>1</v>
      </c>
      <c r="AP77" s="103">
        <v>1</v>
      </c>
      <c r="AQ77" s="103">
        <v>1</v>
      </c>
      <c r="AR77" s="103">
        <v>1</v>
      </c>
      <c r="AS77" s="103">
        <v>1</v>
      </c>
      <c r="AT77" s="103">
        <v>1</v>
      </c>
      <c r="AU77" s="103">
        <v>1</v>
      </c>
      <c r="AV77" s="103">
        <v>1</v>
      </c>
      <c r="AW77" s="103">
        <v>1</v>
      </c>
      <c r="AX77" s="103">
        <v>1</v>
      </c>
      <c r="AY77" s="102" t="s">
        <v>975</v>
      </c>
    </row>
  </sheetData>
  <sheetProtection formatCells="0" formatColumns="0" formatRows="0" autoFilter="0"/>
  <autoFilter ref="A5:AY77" xr:uid="{8961EF37-02A6-41D5-9AD5-D0403F05213D}"/>
  <dataConsolidate/>
  <mergeCells count="3">
    <mergeCell ref="A4:AH4"/>
    <mergeCell ref="AI4:AY4"/>
    <mergeCell ref="A1:AY3"/>
  </mergeCells>
  <conditionalFormatting sqref="A6:K6 P6:V8 Y6:AC8 AE6:AY8 D7:F8 C7:C24 A7:B49">
    <cfRule type="cellIs" dxfId="21" priority="114" operator="equal">
      <formula>0</formula>
    </cfRule>
  </conditionalFormatting>
  <conditionalFormatting sqref="C25:F49 B50:AY51 A50:A77 B52:B76 C59:X60 C61:AY63 C64:U66 W64:AY66 C67:AY68">
    <cfRule type="cellIs" dxfId="20" priority="22" operator="equal">
      <formula>0</formula>
    </cfRule>
  </conditionalFormatting>
  <conditionalFormatting sqref="C58:L58 N58 R58:X58 W69:AY72 C72:L72 N72:S72 C73:AY73 N74:AY74 C74:L76 N75:V76 X75:AH76 AY75:AY76 B77:AY77">
    <cfRule type="cellIs" dxfId="19" priority="18" operator="equal">
      <formula>0</formula>
    </cfRule>
  </conditionalFormatting>
  <conditionalFormatting sqref="C69:U71">
    <cfRule type="cellIs" dxfId="18" priority="6" operator="equal">
      <formula>0</formula>
    </cfRule>
  </conditionalFormatting>
  <conditionalFormatting sqref="C52:AY57">
    <cfRule type="cellIs" dxfId="17" priority="17" operator="equal">
      <formula>0</formula>
    </cfRule>
  </conditionalFormatting>
  <conditionalFormatting sqref="D9:D24 F9:F24">
    <cfRule type="cellIs" dxfId="16" priority="77" operator="equal">
      <formula>0</formula>
    </cfRule>
  </conditionalFormatting>
  <conditionalFormatting sqref="E10:E24 AH13:AX25">
    <cfRule type="cellIs" dxfId="15" priority="81" operator="equal">
      <formula>0</formula>
    </cfRule>
  </conditionalFormatting>
  <conditionalFormatting sqref="G7:K49">
    <cfRule type="cellIs" dxfId="14" priority="21" operator="equal">
      <formula>0</formula>
    </cfRule>
  </conditionalFormatting>
  <conditionalFormatting sqref="M72">
    <cfRule type="expression" dxfId="13" priority="10">
      <formula>$A72="A - GERENCIA"</formula>
    </cfRule>
    <cfRule type="expression" dxfId="12" priority="11">
      <formula>$A72="B - SUBGERENCIA DE GESTIÓN DEL RIESGO"</formula>
    </cfRule>
    <cfRule type="expression" dxfId="11" priority="12">
      <formula>$A72="C - SUBGERENCIA DE PROYECTOS"</formula>
    </cfRule>
    <cfRule type="expression" dxfId="10" priority="13">
      <formula>$A72="E - SUBGERENCIA DE ESTRUCTURACIÓN"</formula>
    </cfRule>
    <cfRule type="expression" dxfId="9" priority="14">
      <formula>$A72="F - OFICINA ASESORA DE PLANEACIÓN Y CUMPLIMIENTO"</formula>
    </cfRule>
    <cfRule type="expression" dxfId="8" priority="15">
      <formula>$A72="G - SECRETARIA GENERAL"</formula>
    </cfRule>
  </conditionalFormatting>
  <conditionalFormatting sqref="Y9:AA49 AC9:AC49 V10:V49">
    <cfRule type="cellIs" dxfId="7" priority="59" operator="equal">
      <formula>0</formula>
    </cfRule>
  </conditionalFormatting>
  <conditionalFormatting sqref="Y58:AY60">
    <cfRule type="cellIs" dxfId="6" priority="1" operator="equal">
      <formula>0</formula>
    </cfRule>
  </conditionalFormatting>
  <conditionalFormatting sqref="AD6:AD49">
    <cfRule type="cellIs" dxfId="5" priority="19" operator="equal">
      <formula>0</formula>
    </cfRule>
  </conditionalFormatting>
  <conditionalFormatting sqref="AE9:AF49">
    <cfRule type="cellIs" dxfId="4" priority="20" operator="equal">
      <formula>0</formula>
    </cfRule>
  </conditionalFormatting>
  <conditionalFormatting sqref="AH10:AV12 AX10:AX12">
    <cfRule type="cellIs" dxfId="3" priority="107" operator="equal">
      <formula>0</formula>
    </cfRule>
  </conditionalFormatting>
  <conditionalFormatting sqref="AH9:AY9">
    <cfRule type="cellIs" dxfId="2" priority="108" operator="equal">
      <formula>0</formula>
    </cfRule>
  </conditionalFormatting>
  <conditionalFormatting sqref="AH26:AY49">
    <cfRule type="cellIs" dxfId="1" priority="29" operator="equal">
      <formula>0</formula>
    </cfRule>
  </conditionalFormatting>
  <conditionalFormatting sqref="AY10:AY25">
    <cfRule type="cellIs" dxfId="0" priority="71" operator="equal">
      <formula>0</formula>
    </cfRule>
  </conditionalFormatting>
  <dataValidations count="2">
    <dataValidation type="list" allowBlank="1" showErrorMessage="1" sqref="O29:O30 O32" xr:uid="{DFE6C68A-1245-4B7A-972D-D5E82A0A66C9}">
      <formula1>"ESTUDIOS,VERIFICACION,DISEÑOS,PREVIO_OBRA,EJECUCIÓN,ENTREGA"</formula1>
    </dataValidation>
    <dataValidation allowBlank="1" showErrorMessage="1" sqref="O31" xr:uid="{328CFCBB-C9E0-43D9-A0EA-3F0DACF54134}"/>
  </dataValidations>
  <hyperlinks>
    <hyperlink ref="A4:AH4" location="Indicaciones!A1" display="Ir a Hoja &quot;Indicaciones&quot;. " xr:uid="{CF107114-EF4A-4EB7-BE4A-B75C51F50F1C}"/>
  </hyperlinks>
  <pageMargins left="0.70866141732283472" right="0.70866141732283472" top="0.74803149606299213" bottom="0.74803149606299213" header="0.31496062992125984" footer="0.31496062992125984"/>
  <pageSetup paperSize="123" scale="21" fitToHeight="0" orientation="landscape" r:id="rId1"/>
  <drawing r:id="rId2"/>
  <legacyDrawing r:id="rId3"/>
  <extLst>
    <ext xmlns:x14="http://schemas.microsoft.com/office/spreadsheetml/2009/9/main" uri="{CCE6A557-97BC-4b89-ADB6-D9C93CAAB3DF}">
      <x14:dataValidations xmlns:xm="http://schemas.microsoft.com/office/excel/2006/main" count="17">
        <x14:dataValidation type="list" allowBlank="1" showInputMessage="1" showErrorMessage="1" xr:uid="{5664B556-1AED-47F3-96E3-930B1E0A672D}">
          <x14:formula1>
            <xm:f>'Datos Base'!$B$13:$B$17</xm:f>
          </x14:formula1>
          <xm:sqref>E6:E8 E10:E49</xm:sqref>
        </x14:dataValidation>
        <x14:dataValidation type="list" allowBlank="1" showInputMessage="1" showErrorMessage="1" xr:uid="{499C0869-2953-4478-BE83-4C588C0906A9}">
          <x14:formula1>
            <xm:f>'Datos Base'!$H$141:$H$142</xm:f>
          </x14:formula1>
          <xm:sqref>V6:V8 V10:V33 V42:V49</xm:sqref>
        </x14:dataValidation>
        <x14:dataValidation type="list" allowBlank="1" showInputMessage="1" showErrorMessage="1" xr:uid="{A0B1D9D4-6BE2-427B-BD53-7FFF9B92595C}">
          <x14:formula1>
            <xm:f>'Datos Base'!$B$29:$B$35</xm:f>
          </x14:formula1>
          <xm:sqref>H6:H8</xm:sqref>
        </x14:dataValidation>
        <x14:dataValidation type="list" allowBlank="1" showInputMessage="1" showErrorMessage="1" xr:uid="{594572C8-AE98-477F-A2E7-FD012FBC901B}">
          <x14:formula1>
            <xm:f>'Datos Base'!$C$4:$C$6</xm:f>
          </x14:formula1>
          <xm:sqref>C6:C49</xm:sqref>
        </x14:dataValidation>
        <x14:dataValidation type="list" allowBlank="1" showInputMessage="1" showErrorMessage="1" xr:uid="{2975558F-071A-481C-9AAA-51E140EA2324}">
          <x14:formula1>
            <xm:f>'Datos Base'!$J$97:$J$103</xm:f>
          </x14:formula1>
          <xm:sqref>AE6:AE33 AE45:AE49</xm:sqref>
        </x14:dataValidation>
        <x14:dataValidation type="list" allowBlank="1" showInputMessage="1" showErrorMessage="1" xr:uid="{69C77F0A-BD59-4F13-95CD-74AFB840F6F0}">
          <x14:formula1>
            <xm:f>'Datos Base'!$K$97:$K$127</xm:f>
          </x14:formula1>
          <xm:sqref>AF6:AF33</xm:sqref>
        </x14:dataValidation>
        <x14:dataValidation type="list" allowBlank="1" showInputMessage="1" showErrorMessage="1" xr:uid="{FA8A9512-603B-4B1D-AB71-D733AB3DA2C4}">
          <x14:formula1>
            <xm:f>'Datos Base'!$C$21:$C$23</xm:f>
          </x14:formula1>
          <xm:sqref>D6:D44</xm:sqref>
        </x14:dataValidation>
        <x14:dataValidation type="list" allowBlank="1" showInputMessage="1" showErrorMessage="1" xr:uid="{03DD830B-E89A-415A-9AE9-2CBB68A54159}">
          <x14:formula1>
            <xm:f>'Datos Base'!$G$97:$G$114</xm:f>
          </x14:formula1>
          <xm:sqref>F6:F49</xm:sqref>
        </x14:dataValidation>
        <x14:dataValidation type="list" allowBlank="1" showInputMessage="1" showErrorMessage="1" xr:uid="{80830D4C-6146-43A1-95A5-A0D2B2BF4189}">
          <x14:formula1>
            <xm:f>'Datos Base'!$G$141:$G$143</xm:f>
          </x14:formula1>
          <xm:sqref>Y6:Y41</xm:sqref>
        </x14:dataValidation>
        <x14:dataValidation type="list" allowBlank="1" showInputMessage="1" showErrorMessage="1" xr:uid="{625C6587-2C1A-47D0-ACF1-9C0C40DE2264}">
          <x14:formula1>
            <xm:f>'Datos Base'!$E$141:$E$143</xm:f>
          </x14:formula1>
          <xm:sqref>Z6:Z33</xm:sqref>
        </x14:dataValidation>
        <x14:dataValidation type="list" allowBlank="1" showInputMessage="1" showErrorMessage="1" xr:uid="{065A7B32-D256-495A-AAB4-130090CDC562}">
          <x14:formula1>
            <xm:f>'Datos Base'!$B$141:$B$143</xm:f>
          </x14:formula1>
          <xm:sqref>AA6:AA33</xm:sqref>
        </x14:dataValidation>
        <x14:dataValidation type="list" allowBlank="1" showInputMessage="1" showErrorMessage="1" xr:uid="{9CFDEECB-4AC8-4658-8DA9-74BFCF9F9AEB}">
          <x14:formula1>
            <xm:f>'Datos Base'!$D$141:$D$143</xm:f>
          </x14:formula1>
          <xm:sqref>AH6:AH33</xm:sqref>
        </x14:dataValidation>
        <x14:dataValidation type="list" allowBlank="1" showInputMessage="1" showErrorMessage="1" xr:uid="{1486847E-56D9-418E-888D-44AB9C53DA56}">
          <x14:formula1>
            <xm:f>'Datos Base'!$B$40:$B$55</xm:f>
          </x14:formula1>
          <xm:sqref>G6:G49</xm:sqref>
        </x14:dataValidation>
        <x14:dataValidation type="list" allowBlank="1" showInputMessage="1" showErrorMessage="1" xr:uid="{C7667399-4E6C-4967-8ED8-F6D1EEF10269}">
          <x14:formula1>
            <xm:f>'Datos Base'!$C$97:$C$109</xm:f>
          </x14:formula1>
          <xm:sqref>I6:I49</xm:sqref>
        </x14:dataValidation>
        <x14:dataValidation type="list" allowBlank="1" showInputMessage="1" showErrorMessage="1" xr:uid="{FBF24996-5720-4963-919F-B514A6A4C421}">
          <x14:formula1>
            <xm:f>'Datos Base'!$E$97:$E$134</xm:f>
          </x14:formula1>
          <xm:sqref>J6:J41</xm:sqref>
        </x14:dataValidation>
        <x14:dataValidation type="list" allowBlank="1" showInputMessage="1" showErrorMessage="1" xr:uid="{A8058D49-47CF-4205-92BE-5A63CFDEF1E7}">
          <x14:formula1>
            <xm:f>'Datos Base'!$F$97:$F$100</xm:f>
          </x14:formula1>
          <xm:sqref>K6:K41</xm:sqref>
        </x14:dataValidation>
        <x14:dataValidation type="list" allowBlank="1" showInputMessage="1" showErrorMessage="1" xr:uid="{CB6C996E-D59E-4FDD-B883-C5221607443E}">
          <x14:formula1>
            <xm:f>'Datos Base'!$C$21:$C$24</xm:f>
          </x14:formula1>
          <xm:sqref>D45:D49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A g E A A B Q S w M E F A A C A A g A 6 J a m V i M F t T + k A A A A 9 g A A A B I A H A B D b 2 5 m a W c v U G F j a 2 F n Z S 5 4 b W w g o h g A K K A U A A A A A A A A A A A A A A A A A A A A A A A A A A A A h Y 9 N D o I w G E S v Q r q n P 0 i M I R 9 l w V a i i Y l x 2 5 Q K j V A M L Z a 7 u f B I X k G M o u 5 c z p u 3 m L l f b 5 C N b R N c V G 9 1 Z 1 L E M E W B M r I r t a l S N L h j u E I Z h 6 2 Q J 1 G p Y J K N T U Z b p q h 2 7 p w Q 4 r 3 H f o G 7 v i I R p Y w c i v V O 1 q o V 6 C P r / 3 K o j X X C S I U 4 7 F 9 j e I Q Z W + K Y x p g C m S E U 2 n y F a N r 7 b H 8 g 5 E P j h l 5 x Z c N 8 A 2 S O Q N 4 f + A N Q S w M E F A A C A A g A 6 J a m 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i W p l Z g z q p y A g E A A I 0 B A A A T A B w A R m 9 y b X V s Y X M v U 2 V j d G l v b j E u b S C i G A A o o B Q A A A A A A A A A A A A A A A A A A A A A A A A A A A B 1 j 0 9 r h D A Q x e + C 3 2 F I L w o i / u m h d P H k U t h T F 2 p 7 U Z G s G W 1 K T M S k t E X 8 7 s 2 u u w s L b Q 4 T e P N m 5 v c 0 t o Y r C S / r H 2 9 c x 3 X 0 O 5 2 Q w R 0 p 6 E F g F D 2 A t 6 c 9 Q n z v E 8 h A o H E d s O 9 5 4 j 1 K q + x Z F 5 6 8 2 n v i A s N c S Y P S a I / k j 9 W r x k l X t n x g t V V f U i j K d D U K K h u G D W 1 b e 7 f h d q C f K F N N E i V p 8 5 a A F / v h y D r i B 1 D u h l H g Y D f S I 2 R G 4 j A l t R + s F F f I 7 A w 0 l z u W X d l J v Z R b a m h 9 t t t U f F T Q 0 u H A 7 b 1 j o J M 1 L C Y q d a e m I V f i c 5 D F z 2 j j X L Y E 8 0 x W P S Y B G N s D g 9 9 m C e C i J / / o 6 Y 2 + + K 7 D 5 d 8 k m 1 9 Q S w E C L Q A U A A I A C A D o l q Z W I w W 1 P 6 Q A A A D 2 A A A A E g A A A A A A A A A A A A A A A A A A A A A A Q 2 9 u Z m l n L 1 B h Y 2 t h Z 2 U u e G 1 s U E s B A i 0 A F A A C A A g A 6 J a m V g / K 6 a u k A A A A 6 Q A A A B M A A A A A A A A A A A A A A A A A 8 A A A A F t D b 2 5 0 Z W 5 0 X 1 R 5 c G V z X S 5 4 b W x Q S w E C L Q A U A A I A C A D o l q Z W Y M 6 q c g I B A A C N A Q A A E w A A A A A A A A A A A A A A A A D h A Q A A R m 9 y b X V s Y X M v U 2 V j d G l v b j E u b V B L B Q Y A A A A A A w A D A M I A A A A w 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w C Q A A A A A A A M 4 J 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s Z T A w O C U y M C h Q Y W d l J T I w M T Q 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M T g i I C 8 + P E V u d H J 5 I F R 5 c G U 9 I k Z p b G x F c n J v c k N v Z G U i I F Z h b H V l P S J z V W 5 r b m 9 3 b i I g L z 4 8 R W 5 0 c n k g V H l w Z T 0 i R m l s b E V y c m 9 y Q 2 9 1 b n Q i I F Z h b H V l P S J s M C I g L z 4 8 R W 5 0 c n k g V H l w Z T 0 i R m l s b E x h c 3 R V c G R h d G V k I i B W Y W x 1 Z T 0 i Z D I w M j M t M D U t M D Z U M j M 6 N D U 6 M j c u M D A x M T A 1 N l o i I C 8 + P E V u d H J 5 I F R 5 c G U 9 I k Z p b G x D b 2 x 1 b W 5 U e X B l c y I g V m F s d W U 9 I n N C Z 1 l H I i A v P j x F b n R y e S B U e X B l P S J G a W x s Q 2 9 s d W 1 u T m F t Z X M i I F Z h b H V l P S J z W y Z x d W 9 0 O 0 N v b H V t b j E m c X V v d D s s J n F 1 b 3 Q 7 Q 2 9 s d W 1 u M i Z x d W 9 0 O y w m c X V v d D t D b 2 x 1 b W 4 z J n F 1 b 3 Q 7 X S I g L z 4 8 R W 5 0 c n k g V H l w Z T 0 i R m l s b F N 0 Y X R 1 c y I g V m F s d W U 9 I n N D b 2 1 w b G V 0 Z S I g L z 4 8 R W 5 0 c n k g V H l w Z T 0 i U m V s Y X R p b 2 5 z a G l w S W 5 m b 0 N v b n R h a W 5 l c i I g V m F s d W U 9 I n N 7 J n F 1 b 3 Q 7 Y 2 9 s d W 1 u Q 2 9 1 b n Q m c X V v d D s 6 M y w m c X V v d D t r Z X l D b 2 x 1 b W 5 O Y W 1 l c y Z x d W 9 0 O z p b X S w m c X V v d D t x d W V y e V J l b G F 0 a W 9 u c 2 h p c H M m c X V v d D s 6 W 1 0 s J n F 1 b 3 Q 7 Y 2 9 s d W 1 u S W R l b n R p d G l l c y Z x d W 9 0 O z p b J n F 1 b 3 Q 7 U 2 V j d G l v b j E v V G F i b G U w M D g g K F B h Z 2 U g M T Q p L 0 F 1 d G 9 S Z W 1 v d m V k Q 2 9 s d W 1 u c z E u e 0 N v b H V t b j E s M H 0 m c X V v d D s s J n F 1 b 3 Q 7 U 2 V j d G l v b j E v V G F i b G U w M D g g K F B h Z 2 U g M T Q p L 0 F 1 d G 9 S Z W 1 v d m V k Q 2 9 s d W 1 u c z E u e 0 N v b H V t b j I s M X 0 m c X V v d D s s J n F 1 b 3 Q 7 U 2 V j d G l v b j E v V G F i b G U w M D g g K F B h Z 2 U g M T Q p L 0 F 1 d G 9 S Z W 1 v d m V k Q 2 9 s d W 1 u c z E u e 0 N v b H V t b j M s M n 0 m c X V v d D t d L C Z x d W 9 0 O 0 N v b H V t b k N v d W 5 0 J n F 1 b 3 Q 7 O j M s J n F 1 b 3 Q 7 S 2 V 5 Q 2 9 s d W 1 u T m F t Z X M m c X V v d D s 6 W 1 0 s J n F 1 b 3 Q 7 Q 2 9 s d W 1 u S W R l b n R p d G l l c y Z x d W 9 0 O z p b J n F 1 b 3 Q 7 U 2 V j d G l v b j E v V G F i b G U w M D g g K F B h Z 2 U g M T Q p L 0 F 1 d G 9 S Z W 1 v d m V k Q 2 9 s d W 1 u c z E u e 0 N v b H V t b j E s M H 0 m c X V v d D s s J n F 1 b 3 Q 7 U 2 V j d G l v b j E v V G F i b G U w M D g g K F B h Z 2 U g M T Q p L 0 F 1 d G 9 S Z W 1 v d m V k Q 2 9 s d W 1 u c z E u e 0 N v b H V t b j I s M X 0 m c X V v d D s s J n F 1 b 3 Q 7 U 2 V j d G l v b j E v V G F i b G U w M D g g K F B h Z 2 U g M T Q p L 0 F 1 d G 9 S Z W 1 v d m V k Q 2 9 s d W 1 u c z E u e 0 N v b H V t b j M s M n 0 m c X V v d D t d L C Z x d W 9 0 O 1 J l b G F 0 a W 9 u c 2 h p c E l u Z m 8 m c X V v d D s 6 W 1 1 9 I i A v P j w v U 3 R h Y m x l R W 5 0 c m l l c z 4 8 L 0 l 0 Z W 0 + P E l 0 Z W 0 + P E l 0 Z W 1 M b 2 N h d G l v b j 4 8 S X R l b V R 5 c G U + R m 9 y b X V s Y T w v S X R l b V R 5 c G U + P E l 0 Z W 1 Q Y X R o P l N l Y 3 R p b 2 4 x L 1 R h Y m x l M D A 4 J T I w K F B h Z 2 U l M j A x N C k v T 3 J p Z 2 V u P C 9 J d G V t U G F 0 a D 4 8 L 0 l 0 Z W 1 M b 2 N h d G l v b j 4 8 U 3 R h Y m x l R W 5 0 c m l l c y A v P j w v S X R l b T 4 8 S X R l b T 4 8 S X R l b U x v Y 2 F 0 a W 9 u P j x J d G V t V H l w Z T 5 G b 3 J t d W x h P C 9 J d G V t V H l w Z T 4 8 S X R l b V B h d G g + U 2 V j d G l v b j E v V G F i b G U w M D g l M j A o U G F n Z S U y M D E 0 K S 9 U Y W J s Z T A w O D w v S X R l b V B h d G g + P C 9 J d G V t T G 9 j Y X R p b 2 4 + P F N 0 Y W J s Z U V u d H J p Z X M g L z 4 8 L 0 l 0 Z W 0 + P E l 0 Z W 0 + P E l 0 Z W 1 M b 2 N h d G l v b j 4 8 S X R l b V R 5 c G U + R m 9 y b X V s Y T w v S X R l b V R 5 c G U + P E l 0 Z W 1 Q Y X R o P l N l Y 3 R p b 2 4 x L 1 R h Y m x l M D A 4 J T I w K F B h Z 2 U l M j A x N C k v V G l w b y U y M G N h b W J p Y W R v P C 9 J d G V t U G F 0 a D 4 8 L 0 l 0 Z W 1 M b 2 N h d G l v b j 4 8 U 3 R h Y m x l R W 5 0 c m l l c y A v P j w v S X R l b T 4 8 L 0 l 0 Z W 1 z P j w v T G 9 j Y W x Q Y W N r Y W d l T W V 0 Y W R h d G F G a W x l P h Y A A A B Q S w U G A A A A A A A A A A A A A A A A A A A A A A A A J g E A A A E A A A D Q j J 3 f A R X R E Y x 6 A M B P w p f r A Q A A A H q + g / 7 8 K d t A i f / 1 K E U T G q 4 A A A A A A g A A A A A A E G Y A A A A B A A A g A A A A V u u 9 l r s N e r A w Z w x Q j o 2 f + x P X Q T y y f a L T Z h K P 5 a X s 2 d Y A A A A A D o A A A A A C A A A g A A A A a I s x e q g F D 4 K Z m u p M l 3 a a Q N d N F w 7 2 M S R N S 3 B 7 q o x i + e F Q A A A A h v V T L M o r Z + 5 o q x O C x 0 0 + F b 7 p R p G y s + i q 1 h l c O b f 2 2 Q J 8 / / V 9 c L u 1 e c P K H m G k L / p m 0 x m M s F Q I 0 z 4 i d k G 6 Z Y B O r U b Z u 6 7 B e f 2 N 3 h n 6 I r U R M k Z A A A A A t 4 L G p V y B 0 R K r h Z q i l 6 K s p A T v b C N J l A d n E N i K 4 A J h N c U m W 7 d X 2 F 2 K n M 3 0 c K 4 + V t S s 9 r r 5 u H g V 0 f 5 e p R V 1 d q 5 c G Q = = < / D a t a M a s h u p > 
</file>

<file path=customXml/itemProps1.xml><?xml version="1.0" encoding="utf-8"?>
<ds:datastoreItem xmlns:ds="http://schemas.openxmlformats.org/officeDocument/2006/customXml" ds:itemID="{324C6E31-CB0D-44C3-BA5E-8E4941ABEA5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Datos Base</vt:lpstr>
      <vt:lpstr>Indicaciones</vt:lpstr>
      <vt:lpstr>1-PET-F-04 Tablero de indicador</vt:lpstr>
      <vt:lpstr>Plan de Acción Integrado 2024</vt:lpstr>
      <vt:lpstr>'1-PET-F-04 Tablero de indicador'!Títulos_a_imprimir</vt:lpstr>
      <vt:lpstr>'Plan de Acción Integrado 2024'!Títulos_a_imprimir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Jenniffer Johanna Serrano Ulloque</dc:creator>
  <cp:lastModifiedBy>Jennifer serrano</cp:lastModifiedBy>
  <dcterms:created xsi:type="dcterms:W3CDTF">2023-03-29T21:20:13Z</dcterms:created>
  <dcterms:modified xsi:type="dcterms:W3CDTF">2024-01-20T05:53:58Z</dcterms:modified>
</cp:coreProperties>
</file>