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8445" tabRatio="793"/>
  </bookViews>
  <sheets>
    <sheet name="Matriz_de_Riesgos" sheetId="18" r:id="rId1"/>
    <sheet name="Mapa de Riesgos" sheetId="19" r:id="rId2"/>
  </sheets>
  <externalReferences>
    <externalReference r:id="rId3"/>
  </externalReferences>
  <definedNames>
    <definedName name="_xlnm._FilterDatabase" localSheetId="0" hidden="1">Matriz_de_Riesgos!$A$3:$S$84</definedName>
    <definedName name="cumpQ3_00">'[1]7)_Tableros_Cumpl_OE'!$P$28</definedName>
    <definedName name="cumpQ3_01">'[1]4)_Tableros_Cumpl_Areas'!$P$29</definedName>
    <definedName name="cumpQ3_02">'[1]4)_Tableros_Cumpl_Areas'!$P$56</definedName>
    <definedName name="cumpQ3_03">'[1]4)_Tableros_Cumpl_Areas'!$P$86</definedName>
    <definedName name="cumpQ3_04">'[1]4)_Tableros_Cumpl_Areas'!$P$113</definedName>
    <definedName name="cumpQ3_05">'[1]4)_Tableros_Cumpl_Areas'!$P$140</definedName>
    <definedName name="cumpQ3_06">'[1]4)_Tableros_Cumpl_Areas'!$P$167</definedName>
    <definedName name="cumpQ3_07">'[1]4)_Tableros_Cumpl_Areas'!$P$194</definedName>
    <definedName name="cumpQ3_08">'[1]4)_Tableros_Cumpl_Areas'!$P$221</definedName>
    <definedName name="cumpQ3_09">'[1]4)_Tableros_Cumpl_Areas'!$P$248</definedName>
    <definedName name="cumpQ3_10">'[1]4)_Tableros_Cumpl_Areas'!$P$275</definedName>
    <definedName name="cumpQ3_11">'[1]4)_Tableros_Cumpl_Areas'!$P$303</definedName>
    <definedName name="cumpQ3_12">'[1]4)_Tableros_Cumpl_Areas'!$P$330</definedName>
    <definedName name="cumpQ3_13">'[1]4)_Tableros_Cumpl_Areas'!$P$357</definedName>
    <definedName name="cumpQ3_14">'[1]4)_Tableros_Cumpl_Areas'!$P$384</definedName>
    <definedName name="cumpQ3_15">'[1]4)_Tableros_Cumpl_Areas'!$P$411</definedName>
    <definedName name="cumpQ3_16">'[1]4)_Tableros_Cumpl_Areas'!$P$438</definedName>
    <definedName name="cumpQ3_17">'[1]4)_Tableros_Cumpl_Areas'!$P$465</definedName>
    <definedName name="cumpQ3_18">'[1]4)_Tableros_Cumpl_Areas'!$P$492</definedName>
    <definedName name="cumpQ3_19">'[1]4)_Tableros_Cumpl_Areas'!$P$519</definedName>
    <definedName name="cumpQ3_20">'[1]4)_Tableros_Cumpl_Areas'!$P$547</definedName>
    <definedName name="cumpQ3_21">'[1]4)_Tableros_Cumpl_Areas'!$P$574</definedName>
    <definedName name="cumpQ3_22">'[1]4)_Tableros_Cumpl_Areas'!$P$601</definedName>
    <definedName name="cumpQ3_23">'[1]4)_Tableros_Cumpl_Areas'!$P$628</definedName>
    <definedName name="cumpQ3_24">'[1]4)_Tableros_Cumpl_Areas'!$P$658</definedName>
    <definedName name="cumpQ3_25">'[1]4)_Tableros_Cumpl_Areas'!$P$685</definedName>
    <definedName name="cumpQ3_26">'[1]4)_Tableros_Cumpl_Areas'!$P$712</definedName>
    <definedName name="cumpQ3_27">'[1]4)_Tableros_Cumpl_Areas'!$P$739</definedName>
    <definedName name="cumpQ3_28">'[1]4)_Tableros_Cumpl_Areas'!$P$766</definedName>
    <definedName name="cumpQ3_29">'[1]4)_Tableros_Cumpl_Areas'!$P$793</definedName>
    <definedName name="cumpQ3_30">'[1]4)_Tableros_Cumpl_Areas'!$P$820</definedName>
    <definedName name="cumpQ3_31">'[1]4)_Tableros_Cumpl_Areas'!$P$847</definedName>
    <definedName name="cumpQ4_01">'[1]4)_Tableros_Cumpl_Areas'!$W$29</definedName>
    <definedName name="cumpQ4_02">'[1]4)_Tableros_Cumpl_Areas'!$W$56</definedName>
    <definedName name="cumpQ4_03">'[1]4)_Tableros_Cumpl_Areas'!$W$86</definedName>
    <definedName name="cumpQ4_04">'[1]4)_Tableros_Cumpl_Areas'!$W$113</definedName>
    <definedName name="cumpQ4_05">'[1]4)_Tableros_Cumpl_Areas'!$W$140</definedName>
    <definedName name="cumpQ4_06">'[1]4)_Tableros_Cumpl_Areas'!$W$167</definedName>
    <definedName name="cumpQ4_07">'[1]4)_Tableros_Cumpl_Areas'!$W$194</definedName>
    <definedName name="cumpQ4_08">'[1]4)_Tableros_Cumpl_Areas'!$W$221</definedName>
    <definedName name="cumpQ4_09">'[1]4)_Tableros_Cumpl_Areas'!$W$248</definedName>
    <definedName name="cumpQ4_10">'[1]4)_Tableros_Cumpl_Areas'!$W$275</definedName>
    <definedName name="cumpQ4_11">'[1]4)_Tableros_Cumpl_Areas'!$W$303</definedName>
    <definedName name="cumpQ4_12">'[1]4)_Tableros_Cumpl_Areas'!$W$330</definedName>
    <definedName name="cumpQ4_13">'[1]4)_Tableros_Cumpl_Areas'!$W$357</definedName>
    <definedName name="cumpQ4_14">'[1]4)_Tableros_Cumpl_Areas'!$W$384</definedName>
    <definedName name="cumpQ4_15">'[1]4)_Tableros_Cumpl_Areas'!$W$411</definedName>
    <definedName name="cumpQ4_16">'[1]4)_Tableros_Cumpl_Areas'!$W$438</definedName>
    <definedName name="cumpQ4_17">'[1]4)_Tableros_Cumpl_Areas'!$W$465</definedName>
    <definedName name="cumpQ4_18">'[1]4)_Tableros_Cumpl_Areas'!$W$492</definedName>
    <definedName name="cumpQ4_19">'[1]4)_Tableros_Cumpl_Areas'!$W$519</definedName>
    <definedName name="cumpQ4_20">'[1]4)_Tableros_Cumpl_Areas'!$W$547</definedName>
    <definedName name="cumpQ4_21">'[1]4)_Tableros_Cumpl_Areas'!$W$574</definedName>
    <definedName name="cumpQ4_22">'[1]4)_Tableros_Cumpl_Areas'!$W$601</definedName>
    <definedName name="cumpQ4_23">'[1]4)_Tableros_Cumpl_Areas'!$W$628</definedName>
    <definedName name="cumpQ4_24">'[1]4)_Tableros_Cumpl_Areas'!$W$658</definedName>
    <definedName name="cumpQ4_25">'[1]4)_Tableros_Cumpl_Areas'!$W$685</definedName>
    <definedName name="cumpQ4_26">'[1]4)_Tableros_Cumpl_Areas'!$W$712</definedName>
    <definedName name="cumpQ4_27">'[1]4)_Tableros_Cumpl_Areas'!$W$739</definedName>
    <definedName name="cumpQ4_28">'[1]4)_Tableros_Cumpl_Areas'!$W$766</definedName>
    <definedName name="cumpQ4_29">'[1]4)_Tableros_Cumpl_Areas'!$W$793</definedName>
    <definedName name="cumpQ4_30">'[1]4)_Tableros_Cumpl_Areas'!$W$820</definedName>
    <definedName name="cumpQ4_31">'[1]4)_Tableros_Cumpl_Areas'!$W$847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80" i="18" l="1"/>
  <c r="AB80" i="18"/>
  <c r="AC78" i="18"/>
  <c r="AB78" i="18"/>
  <c r="AC54" i="18"/>
  <c r="AB54" i="18"/>
  <c r="AC43" i="18"/>
  <c r="AB43" i="18"/>
  <c r="AC8" i="18"/>
</calcChain>
</file>

<file path=xl/sharedStrings.xml><?xml version="1.0" encoding="utf-8"?>
<sst xmlns="http://schemas.openxmlformats.org/spreadsheetml/2006/main" count="1617" uniqueCount="595">
  <si>
    <t>Consecutivo</t>
  </si>
  <si>
    <t>Categoría Objetivo en Riesgo</t>
  </si>
  <si>
    <t>Perfil de Riesgo</t>
  </si>
  <si>
    <t>Contexto</t>
  </si>
  <si>
    <t>Fuente</t>
  </si>
  <si>
    <t>¿Riesgo Asegurable?</t>
  </si>
  <si>
    <t>Magnitud del Riesgo antes de Controles</t>
  </si>
  <si>
    <t>¿A quién se le asigna?</t>
  </si>
  <si>
    <t>Líneas de Defensa</t>
  </si>
  <si>
    <t>¿Afecta la ejecución de los resultados de un contrato?</t>
  </si>
  <si>
    <t>Magnitud del Riesgo después de Controles</t>
  </si>
  <si>
    <t xml:space="preserve">¿Requiere Tratamiento adicional?
(Según Nivel Riesgo Residual) </t>
  </si>
  <si>
    <t>Tratamiento/ CONTROL ADICIONAL
a ser implementado</t>
  </si>
  <si>
    <t>Responsable ejecutar plan de tratamiento adicional</t>
  </si>
  <si>
    <t>Gobierno del Nuevo Control</t>
  </si>
  <si>
    <t>Fecha estimada en que se inicia el plan de tratamiento adicional</t>
  </si>
  <si>
    <t>Fecha estimada en que se
 completa el plan de tratamiento adicional</t>
  </si>
  <si>
    <t>Seguimiento del Riesgo</t>
  </si>
  <si>
    <t>Código del Riesgo</t>
  </si>
  <si>
    <t>Probabilidad</t>
  </si>
  <si>
    <t>Nivel Riesgo</t>
  </si>
  <si>
    <t>Estratéfgica</t>
  </si>
  <si>
    <t>1a Línea</t>
  </si>
  <si>
    <t>2a Línea</t>
  </si>
  <si>
    <t>3a Línea</t>
  </si>
  <si>
    <t>¿Cómo se realiza  el seguimiento?</t>
  </si>
  <si>
    <t>Responsable</t>
  </si>
  <si>
    <t>Producto</t>
  </si>
  <si>
    <t>Periodicidad</t>
  </si>
  <si>
    <t>Causas de la ocurrencia 
del Evento de Riesgo</t>
  </si>
  <si>
    <t>Consecuencia de la ocurrencia 
del Evento de Riesgo</t>
  </si>
  <si>
    <t>Consecuencia</t>
  </si>
  <si>
    <t>Medio de Consulta</t>
  </si>
  <si>
    <t>Objetivo Transparencia</t>
  </si>
  <si>
    <t>Riesgo de Corrupción</t>
  </si>
  <si>
    <t>Interno</t>
  </si>
  <si>
    <t>Reputación adversa de la Entidad &gt; Implicaciones Administrativas, Disciplinarias, Fiscales, Penales</t>
  </si>
  <si>
    <t>Secretaría General / Financiera</t>
  </si>
  <si>
    <t>…por desconocimiento/omisión del alcance de la intervención pública
…por atender necesidades que son competencia de otras Entidades</t>
  </si>
  <si>
    <t>Incumplimiento de: Objetivo/Entregable de la Fase &gt; Objetivo/Entregable del Proyecto &gt; Metas Plan de Acción &gt; Objetivos Estratégicos PEI</t>
  </si>
  <si>
    <t>Subg_Riesgos
Subg_Proyec
Gerentes Py</t>
  </si>
  <si>
    <t>Externo</t>
  </si>
  <si>
    <t>…por desconocimiento técnico, y de las necesidades de los interesados (principio de planeación contractual)
…por altos niveles de incertidumbre técnica</t>
  </si>
  <si>
    <t>Impacto específico: Vulnerabilidad de las obras/proyectos entregados  ante la reincidencia de desastres naturales</t>
  </si>
  <si>
    <t>…por falta de acompañamiento en la puesta en marcha de la operación de las obras
…por la falta de gestión de interesados, ante la eventual no existencia del beneficiario</t>
  </si>
  <si>
    <t>Riesgo de fuga o desaprovechamiento del conocimiento originado en la experiencia de la Entidad</t>
  </si>
  <si>
    <t>…por falta de capacidades institucionales (gente, procesos y tecnología) para retener el conocimiento adquirido
…por falta de capacidades institucionales (gente, procesos y tecnología) para producir productos de conocimiento
…por falta de capacidades institucionales (gente, procesos y tecnología) para almacenar el conocimiento producido
…por falta de capacidades institucionales (gente, procesos y tecnología) para transferir el conocimiento producido
…por falta de capacidades institucionales (gente, procesos y tecnología) para divulgar el conocimiento producido (uso y apropiación)</t>
  </si>
  <si>
    <t>Incumplimiento de: Objetivo/Entregable de la Fase &gt; Objetivo/Entregable del Proyecto &gt; Metas Plan de Acción &gt; Objetivos Estratégicos PEI
Impacto específico: Fuga de conocimiento técnico originado la experiencia de los colaboradores</t>
  </si>
  <si>
    <t>Riesgo de interrupción temporal o permanente de la disponibilidad de la información institucional o sustracción ilegal de la misma desde las respectivas fuentes</t>
  </si>
  <si>
    <t>…por falta de capacidades institucionales (gente, procesos y tecnología) para conservar la integridad de la información</t>
  </si>
  <si>
    <t>…por desinterés en la ejecución de los procesos rediseñados
…por la actuación discrecional y/o variación permanente de la forma de proceder 
…por permanencia de la estructura inicial creada para atender el Fenómeno de la Niña 2010-2011, que no es capaz de dar repuesta eficiente a los procesos rediseñados en función de los nuevos objetivos estratégicos
…por concentración de funciones y/o procesos y/o  autoridad en pocas áreas
…por un amplio número de operaciones manuales de carácter importante
…por incapacidad institucional de responder a las amenazas de daño jurídico</t>
  </si>
  <si>
    <t>Riesgo de omisión/extralimitación de funciones, o infracción a la Constitución, las Leyes y los Reglamentos, durante la toma de decisiones de los colaboradores del Fondo Adaptación</t>
  </si>
  <si>
    <t>…por falta de competencias de los colaboradores en cuanto al alcance de sus funciones
…por decisiones arbitrarias 
…por decisiones fuera de contexto
…por asumir riesgos por encima del umbral establecido en la Entidad
…por no ejercer las funciones con base en la gestión basada en riesgos</t>
  </si>
  <si>
    <t>Operación</t>
  </si>
  <si>
    <t>Operativo</t>
  </si>
  <si>
    <t>Oficina Planeación</t>
  </si>
  <si>
    <t>…por desconocimiento y/o malinterpretación del marco normativo.
…por desconocimiento malintencionado del marco normativo.</t>
  </si>
  <si>
    <t>Imcumplimiento de: Competencia Administrativa &gt; Función Administrativa &gt; Objeto Misional &gt; Implicaciones Administrativas, Disciplinarias, Fiscales, Penales</t>
  </si>
  <si>
    <t>…por alto margen de operaciones manuales
…por error humano</t>
  </si>
  <si>
    <t>... por fallas en la comunicación con los responsables de los procesos.
... porque la documentación de las lecciones aprendidas (positivas o negativas) en el desarrollo de los proyectos es realizada por terceros sin el direccionamiento metodológico del Fondo.
... porque no son documentadas las lecciones aprendidas (positivas o negativas) en el desarrollo de los proyectos porque esta actividad no esta en las responsabilidades de ninguno de los actores del proyecto.
... porque la información documentada del proyecto no sigue los lineamientos establecidos por el Fondo lo cual hace difícil su consolidación.
... por falta de herramientas tecnológicas para consolidar</t>
  </si>
  <si>
    <t>Fuga de conocimiento respecto a los casos y experiencias del Fondo.</t>
  </si>
  <si>
    <t>... por fallas en la consolidación y organización de activos de conocimiento de la entidad.
... por fallas en la identificación de activos de conocimiento a ser transferidos por parte de los procesos del Fondo.
... por personal sin las habilidades y competencias necesarias.
... por fallas en la comunicación con los responsables de los procesos.
... por falta de articulación interinstitucional, especialmente con la SNGRD</t>
  </si>
  <si>
    <t>Perdida de los esfuerzos de la organización para gestionar su conocimiento y documentarlo en pro de robustecer el SNGRD</t>
  </si>
  <si>
    <t>...por debilidades en las directrices y lineamientos para la comunicación de información a los diferentes grupos de interés.
...por desconocimiento de los canales de comunicación del Fondo que se deberían usar para comunicar información a los diferentes grupos de interés.
...por personal sin las habilidades y competencias necesarias.
...por aplicación errónea de políticas y lineamientos.
...por fallas en la aplicación de las políticas y lineamientos del Fondo
...por fallas en la identificación de las partes interesadas.</t>
  </si>
  <si>
    <t>Desinformación de los diferentes grupos de interés</t>
  </si>
  <si>
    <t>Planeación y Desarrollo del Portafolio de TI que no responde a las necesidades de la Entidad.</t>
  </si>
  <si>
    <t>…por desconocimiento de las regulaciones y lineamientos en materia de Arquitectura y Gobierno de TI.</t>
  </si>
  <si>
    <t>Hallazgos de las entidades de control interpuestos al Fondo</t>
  </si>
  <si>
    <t>…por selección inadecuada de proveedores.
…por personal sin las habilidades y competencias necesarias.
…por falta de seguimiento en el proceso de diseño y de ejecución de los proyectos por parte de los supervisores.</t>
  </si>
  <si>
    <t>La entidad no cuenta con capacidades de TI para soportar sus procesos.</t>
  </si>
  <si>
    <t>…por inexistencia de un modelo de gestión de seguridad de la información.
…por inexistencia o desconocimiento de las políticas en materia de seguridad de la información por
parte de todos las personas que intervienen en los procesos de la entidad.
…por desconocimiento de los activos de información de la entidad, del grado de sensibilidad de esta y de su esquema de gobierno.
…por falta de implementación de políticas de seguridad en los sistemas de información o herramientas que soportan los procesos del Fondo.</t>
  </si>
  <si>
    <t>Afectación de la imagen institucional del Fondo Adaptación
Afectación del relacionamiento con actores involucrados que podría afectar el desempeño de los programas y proyectos.</t>
  </si>
  <si>
    <t>…por debilidades en los planes de continuidad.
…por personal sin las habilidades y competencias necesarias
…por ejecución de actividades incompletas por parte de los proveedores de servicios tecnológicos.
…por vulnerabilidad de la seguridad de las soluciones tecnológicas.</t>
  </si>
  <si>
    <t>Afectar la operación del Fondo por fallas en su arquitectura de TI</t>
  </si>
  <si>
    <t>… por criterios de selección demasiado subjetivos o difíciles de calificar.
… por ambigüedad o falta de claridad, en la documentación.
…por no realizar de forma adecuada la verificación de documentos de los candidatos en proceso de selección.
…por argumentar factores que no fueron considerados en los requisitos en el manual de funciones.</t>
  </si>
  <si>
    <t>Incumplimientos legales y de procedimiento, falta disciplinaria</t>
  </si>
  <si>
    <t>Secretaría General / Talento Humajo</t>
  </si>
  <si>
    <t>…por falta de solicitud de PAC
…por cálculo errado de las provisiones contables laborales</t>
  </si>
  <si>
    <t>Incumplimientos legales y de procedimiento, falta disciplinarias</t>
  </si>
  <si>
    <t>…por desconocimiento e incumplimiento de las políticas de seguridad de la información SIIF Nación
…por deficiencias en la infraestructura tecnológica para respaldo de la información
…por aplicación no rigurosa de las políticas de seguridad de la información
…por alteración y/o desviación de la información de las operaciones y transacciones de la entidad
…por daño y destrucción de activos
…por sustracción deliberada de activos de la información</t>
  </si>
  <si>
    <t>Pérdida de la información
Sanciones legales</t>
  </si>
  <si>
    <t>…por personal sin las habilidades  y competencias necesarias
…por desconocimiento del plazo para dar cumplimiento
…por desconocimiento de normas y procedimientos aplicables</t>
  </si>
  <si>
    <t>Sanciones fiscales, legales y admnistrativas</t>
  </si>
  <si>
    <t>…por desconocimiento de fechas de reporte de información
…por desconocimiento de normas y procedimientos aplicables
…por desconocimiento de la estructuración de formatos para transmisión de las categorías a través del CHIP
…por debilidades en la interpretación de la normatividad contable
…por fallas en la utilización de los sistemas de información que apoyan la ejecución y monitoreo del proceso.</t>
  </si>
  <si>
    <t>…por falta de control y seguimiento a los recursos asignados y contratados, por parte de Subgerentes, supervisores y  Sectoriales.
…por falta de análisis y validación de la información contractual registrada en las diferentes herramientas de la Entidad, por parte de los Equipos de Trabajo del Fondo Adaptación.</t>
  </si>
  <si>
    <t>Detrimento económico
Demandas jurídicas
Disminución del alcance del proyecto
Incumplimiento a la normatividad interna del Fondo Adaptación</t>
  </si>
  <si>
    <t xml:space="preserve">…por ubicación inapropiada del efectivo
…por complicidad de funcionarios para cometer fraude
</t>
  </si>
  <si>
    <t>Detrimento económico
Sanciones Legales
Aprovechamiento de recursos</t>
  </si>
  <si>
    <t>…por desconocimiento de normas y procedimientos aplicables
…por consolidación errada o inoportuna de información
…por desconocimiento de fechas de reporte de información
…por personal sin las habilidades y competencias necesarias</t>
  </si>
  <si>
    <t xml:space="preserve">Declaraciones tributarias erradas
Sanciones Legales
Detrimento económico </t>
  </si>
  <si>
    <t>…por desconocimiento de normas y procedimientos aplicables
…por interpretación errónea por parte de la fiducia, de los lineamientos establecidos por el Fondo para pago a terceros
…por debilidades en la comunicación de políticas y lineamientos de pago a terceros entre la entidad Vs. Fiducias</t>
  </si>
  <si>
    <t>Mayores valores pagados a terceros
Menores valores pagados a terceros
Detrimento económico 
Sanciones legales</t>
  </si>
  <si>
    <t>…por custodia de información tercerizada, fuera de control
…por eventos naturales (incendio o inundación)
...por alto margen de operaciones manuales 
...por error humano</t>
  </si>
  <si>
    <t>Secretaría General / Gestión Documental</t>
  </si>
  <si>
    <t>…por fallas en la revisión periódica del sistema integrado de gestión documental.
…por falta de idoneidad y/o del responsable para atender las peticiones.
…por dificultad en la concertación de respuestas cuando son competencia de varias dependencias.
…por desconocimiento de los términos legales para responder y las consecuencias del incumplimiento.</t>
  </si>
  <si>
    <t>Operación /
Seguridad Jurídica</t>
  </si>
  <si>
    <t>…por falta personal suficiente y permanente para el trámite de los procedimientos disciplinarios.</t>
  </si>
  <si>
    <t>Secretaría General / Disciplinario</t>
  </si>
  <si>
    <t>…por falta de una óptima adecuación y segura para el archivo de expedientes disciplinarios.</t>
  </si>
  <si>
    <t>…por falta de capacitación del personal</t>
  </si>
  <si>
    <t>Operación /
Buena Imagen Instit</t>
  </si>
  <si>
    <t>Desinformación &gt; Reputación adversa de la Entidad &gt; Implicaciones Administrativas, Disciplinarias</t>
  </si>
  <si>
    <t>…por desconocimiento del marco legal
…por demoras en el suministro de la información requerida para su elaboración.
…por desconocimiento de los plazos establecidos para su presentación.</t>
  </si>
  <si>
    <t>_No responder a  todos los requerimientos externos, con el personal disponible, con posibles acciones legales que se puedan generar.
_Generar informes incompletos o que no correspondan a la realidad del proceso.
No generar el informe de ley o elaborarlo de manera equivocada.</t>
  </si>
  <si>
    <t>Gerencia / Control Interno</t>
  </si>
  <si>
    <t xml:space="preserve">…por falta de información suficiente y oportuna para la realización de las auditorías y seguimientos. 
…por sobre dimensionamiento de las acciones planteadas. 
…por falta de recursos humanos y presupuestales,
…por debilidad en las competencias técnicas del equipo auditor.
…por análisis e interpretación errónea de la información suministrada para la realización de las auditorias y seguimientos.
…por actitud negativa del  Auditado. </t>
  </si>
  <si>
    <t>_Debilidad en la formulación del plan estratégico
_Debilidad en la formulación de los planes de acción
_Afectar la conformidad  del Sistema de gestión de calidad. 
_Incumplimiento del programa de Auditorias
_Evaluación inadecuada de la gestión de la Entidad. 
_Emprender acciones  que no generen valor agregado</t>
  </si>
  <si>
    <t>…por incumplimiento en la entrega de la información por parte de los responsables de las acciones. 
…porque los documentos soporte aportados como evidencias por los responsables de las acciones no corresponden a la acción formulada, están incompletos o no cumplen con los criterios de calidad. 
…por cambios normativos  en las disposiciones sobre planes de mejoramiento</t>
  </si>
  <si>
    <t>_No reportar los avances en el SIRECi con la periodicidad establecida por el organismo de control fiscal
_Aplicación de sanciones por incumplimiento por parte del ente de control</t>
  </si>
  <si>
    <t>...por alto margen de operaciones manuales 
...por error humano</t>
  </si>
  <si>
    <t>…por descuido de los gerentes de meta en su intervención en el proceso de seguimiento (reporte de información oportuno)
…por errores en el reporte de información
…por restricciones de tiempo derivada del cambio de versión del plan institucional aún sin aprobar
…por despriorización de la tarea de medición de resultados y elaboración de información</t>
  </si>
  <si>
    <t>Desinformación/Desaciertos en la toma de decisiones</t>
  </si>
  <si>
    <t xml:space="preserve">Descripción del Evento de Riesgo </t>
  </si>
  <si>
    <t>Riesgo de instalar software no licenciado</t>
  </si>
  <si>
    <t>Soporte inadecuado de la tecnología de información para la gestión de la información de los procesos  de la entidad.</t>
  </si>
  <si>
    <t>Sanciones y multas por incumplimiento legal.</t>
  </si>
  <si>
    <t>Reprocesos.
Toma de decisiones incorrectas.</t>
  </si>
  <si>
    <t>Sanciones y multas.
Pérdida de reputación y confianza.</t>
  </si>
  <si>
    <t>Falta de seguimiento en las etapa, de diseño, construcción, ejecución, y entrega de los proyectos.
 Entrega de disponibilidad de servicios públicos por parte del municipio sin contar con la efectiva  disponibilidad por parte de las empresas prestadoras del servicio.
Ausencia de política donde se establece que los diseñadores deben realizar ajustes evidenciados en la etapa de reconstrucción y construcción de proyectos.</t>
  </si>
  <si>
    <t>Incumplimiento en las fases.
Falta de actualización en el sistema PSA.
Responder por el proyectos por mucho tiempo
Perdida de reputacional</t>
  </si>
  <si>
    <t>Operativo / 
Seguridad de la Información</t>
  </si>
  <si>
    <t>Riesgo en la Gestión Documental de las Historias laborales por error en la consulta o manipulación inadecuada de documentos, creación incadecuada de expedientes laborales o pérdida de información física de historias laborales.</t>
  </si>
  <si>
    <t>Riesgo de Inconsistencias en la liquidación de nómina y seguridad social.</t>
  </si>
  <si>
    <t>Riesgo en el reporte de información errónea o incompleta del personal de la planta en el Sistema de Información y gestión del empleo público - SIGEP.</t>
  </si>
  <si>
    <t>Riesgo de Incumplimiento del SG-SST</t>
  </si>
  <si>
    <t>Riesgo de inadecuada aplicación del instrumento de seguimiento a la gestión y/o Evaluación del Desempeño Laboral.</t>
  </si>
  <si>
    <t>1. Falta de actualización y/o capacitación en Gestión documental y normatividad 
2. Falta de atención en el archivo, creación o consulta de las historias laborales.</t>
  </si>
  <si>
    <t>Pérdida de la información.</t>
  </si>
  <si>
    <t>1. Falta de actualización y/o capacitación en normatividad vigente sobre el tema.
2. Desconocimiento de los lineamientos internos.</t>
  </si>
  <si>
    <t>1. Reprocesos 
2. Demandas
3. Pago de intereses moratorios</t>
  </si>
  <si>
    <t>Falta de verificación de la información requerida para la solicitud de comisión de servicios y/o desplazamiento de viaje.</t>
  </si>
  <si>
    <t>1. Reprocesos
2. Penalidad pecuniaria por modificación en tiquetes.</t>
  </si>
  <si>
    <t>1. Falta de validación en el cargue de información frente a documentos soporte.
2. Fallas en el aplicativo, servidores y/o mantenimiento del SIGEP.</t>
  </si>
  <si>
    <t>1. Pérdida de la información.
2. información no confiable para reportes de informes de gestión.</t>
  </si>
  <si>
    <t>1. Falta de recursos para el desarrollo de las actividades del SG-SST.</t>
  </si>
  <si>
    <t>1.  Enfermedad psicosocial, físico, biológico y/o desconocimiento y afectaciones ante condiciones de inseguridad o fenómenos naturales.</t>
  </si>
  <si>
    <t>Recursos físicos, económicos y/o técnicos insuficientes para la ejecución total de actividades de bienestar.</t>
  </si>
  <si>
    <t>1. Deterioro del clima y cultura laboral.
2. Afectaciones en el nivel de riesgo psicosocial.</t>
  </si>
  <si>
    <t>1. Falta de actualización y/o capacitación en normatividad vigente sobre el tema.
2. Falta de capacitación en los lineamientos internos para la debida aplicación del instrumento de seguimiento a la gestión y/o Evaluación del Desempeño Laboral.</t>
  </si>
  <si>
    <t xml:space="preserve">1. Reprocesos 
</t>
  </si>
  <si>
    <t>Riesgo de no tener archivos organizados por no aplicar TRD</t>
  </si>
  <si>
    <t>Riesgo de que las comunicaciones  oficiales  no llegue al canal de distribución y demore las respuestas</t>
  </si>
  <si>
    <t>Los datos del destinatario son incorrectos y/o incompleto</t>
  </si>
  <si>
    <t>Riesgo de no ingresar la comunicación al expediente que corresponde</t>
  </si>
  <si>
    <t xml:space="preserve">No cumplimiento de la planeación de transferencias documentales </t>
  </si>
  <si>
    <t>Riesgo de  la no localización de los documentos a ser solicitados   y la integridad de los mismos</t>
  </si>
  <si>
    <t>Riesgo no tener en cuenta el criterio de eliminación de acuerdo a las TRD</t>
  </si>
  <si>
    <t>Hallazgos
Administrativos
Fiscales
Disciplinarios</t>
  </si>
  <si>
    <t xml:space="preserve">Incumplimiento normativo. Insatisfacción del ciudadano.
Sanciones disciplinarias y fiscales.
Pérdida de imagen institucional.
Sanciones económicas a la entidad.      </t>
  </si>
  <si>
    <t>No tener actualizado  la base de datos de destinatarios</t>
  </si>
  <si>
    <t>Pérdida de imagen del Fondo Adaptación                                                     Pérdidas económicas</t>
  </si>
  <si>
    <t xml:space="preserve">Manipulación erronea de los  documentos de archivos en los expedientes
 </t>
  </si>
  <si>
    <t xml:space="preserve">Pérdida de la información, demora en la consulta   </t>
  </si>
  <si>
    <t>Administrativas
Legales</t>
  </si>
  <si>
    <t>Ubicar los tipos
documentales en el
expediente equivocado.
No tener organizados los expedientes</t>
  </si>
  <si>
    <t>Pérdida de imagen institucional
Acciones legales, administrativas
Disciplinarias</t>
  </si>
  <si>
    <t>Administrativos
Fiscales
Disciplinarios</t>
  </si>
  <si>
    <t>Riesgo de Documentación incompleta, no válida, desactualizada, sin vigencia, adulterada o falsa , incumpliendo la normatividad vigente.</t>
  </si>
  <si>
    <t>Riesgo de que la información que arroje el sistema se encuentre incompleta</t>
  </si>
  <si>
    <t xml:space="preserve">Riesgo de que al radicar el documento se tipifique de manera incorrecta </t>
  </si>
  <si>
    <t xml:space="preserve">Riesgo de no publicar en los medios dispuestos para tal fin la notificación </t>
  </si>
  <si>
    <t>Riesgo de reasignación errada de PQRSFD</t>
  </si>
  <si>
    <t>1. Pérdidas económicas por daños en los equipos, accesorios y/o herramientas de trabajo.
2. Detrimento de seguridad de los re-cursos que soportan la prestación de los servicios.
3. Quejas y reclamos de los usuarios
4. Pérdida de la información.</t>
  </si>
  <si>
    <t xml:space="preserve">Errores o deficiencias en el sistema de gestión documental </t>
  </si>
  <si>
    <t>Publicación de información no veráz en la página web de la entidad.
Seguimiento inadecuado a las PQRSFD</t>
  </si>
  <si>
    <t>Desconocimiento de la ley 1755 y de la tipificación de PQRSFD</t>
  </si>
  <si>
    <t xml:space="preserve">Realizar una reasignacion errada del documento a un área que no sea la competente y que se venzan los términos para responder </t>
  </si>
  <si>
    <t xml:space="preserve">Falta de información del sector competente respecto a la notificación 
Información incompleta del requerimiento </t>
  </si>
  <si>
    <t xml:space="preserve">Tutelas
Investigaciones disciplinarias </t>
  </si>
  <si>
    <t>Lectura erronea del requerimiento
Mala digitación en la reasignación</t>
  </si>
  <si>
    <t>Hallazgo Disciplinario, Fiscal, Administrativo</t>
  </si>
  <si>
    <t>Secretaría General / Administrativa</t>
  </si>
  <si>
    <t>Riesgo de selección de proyectos que no están dentro del alcance misional del Fondo</t>
  </si>
  <si>
    <t xml:space="preserve"> Desfinanciación de proyectos viabilizados </t>
  </si>
  <si>
    <t xml:space="preserve">…por recorte presupuestal dentro del período de gobierno para efectos de contratación (postulaciones/estructuraciones sin contratar)
…por reprogramación del PAC 
…por la variación del presupuesto planificado de los proyectos iniciales (en sus diferentes fases) 
-por actualización de precios y la pérdida de valor adquisitivo </t>
  </si>
  <si>
    <t>Planeación
Secretaria General 
Subg_estructuración</t>
  </si>
  <si>
    <t>Riesgo de atención inoportuna de la población afectada por el "Fenómeno de La Niña 2010-2011"</t>
  </si>
  <si>
    <t>…por la desfinanciación parcial o total de los proyectos 
…por retrasos en los proyectos en ejecución</t>
  </si>
  <si>
    <t xml:space="preserve">Riesgo de estructuración inadecuada de los proyectos </t>
  </si>
  <si>
    <t>Gerencia
Secretaría General Subg_estructuración Subg_Riesgos
Subg_Proyec
Gerentes Py</t>
  </si>
  <si>
    <t xml:space="preserve">Estudios inadecuados de riesgos de desastres y adaptación al cambio climático en los lugares seleccionados para la construcción de los proyectos </t>
  </si>
  <si>
    <t>…por no aplicación de los lineamientos de gestión del riesgo de desastres y adaptación al cambio climático</t>
  </si>
  <si>
    <t xml:space="preserve">Oficina de Planeación
Subg_Riesgos
</t>
  </si>
  <si>
    <t xml:space="preserve">Riesgo de incumplimiento en la etapa de ejecución de los proyectos  (alcance, tiempo, costo, calidad) </t>
  </si>
  <si>
    <t>_por debilidad de supervisión
_por falta de apalancamiento financiero de contrato
_por rompimiento de empresas de familia
…por altos niveles de incertidumbre técnica</t>
  </si>
  <si>
    <t>Secretaria General
Subg_Estructuración
Subg_Riesgos
Subg_Proyec
Gerentes Py</t>
  </si>
  <si>
    <t>…por ejecución de proyectos por terceros en la misma zona</t>
  </si>
  <si>
    <t>Riesgo de daño contra terceros por la la ejecución de los proyectos del Fondo Adaptación</t>
  </si>
  <si>
    <t>…Por inadecuada gestión predial 
…por riesgo emergentes causados por las intervenciones del Fondo Adaptación</t>
  </si>
  <si>
    <t xml:space="preserve">Subg_Riesgos
</t>
  </si>
  <si>
    <t>Riesgo de inadecuada calidad y oportunidad en la entrega</t>
  </si>
  <si>
    <t xml:space="preserve">…por la falta de gestión de calidad del proyecto
...por hechos imputables a los municipios o empresas administradoras que impidan la entrega
…por falta de cumplimientos de requisitos legales de entrega 
…por falta de capacidad en los sistemas de servicios públicos de los proyectos 
</t>
  </si>
  <si>
    <t>Subg_ Estructuración
Subg_Riesgos
Subg_Proyec
Gerentes Py</t>
  </si>
  <si>
    <t>Riesgo de perdida reputacional y afectaciones monetarias debido a la ausencia de formalización de entrega de los proyectos por parte del Fondo a los operadores y traspaso de pólizas. Reputacional</t>
  </si>
  <si>
    <t>Presiones externas para orientar procesos</t>
  </si>
  <si>
    <t>Filtración de pliegos</t>
  </si>
  <si>
    <t>Propuestas artificales que exigen ser modificadas en la ejecución del contrato</t>
  </si>
  <si>
    <t>Alianzas entre contratistas de obras e interventores</t>
  </si>
  <si>
    <t xml:space="preserve">Gerencia / Secretaria General / Comité de Control Interno </t>
  </si>
  <si>
    <t>Secretaría General / Contratos
Subg_ Riesgos y proyectos 
Gerentes de PY/ Planeación</t>
  </si>
  <si>
    <t>Subg_Estructuración
Comité de Modificaciones Contractuales
Oficina de Planeación</t>
  </si>
  <si>
    <t>Subg_ Estructuración
Subg_ Riesgos y proyectos 
Gerentes de PY/ Planeación</t>
  </si>
  <si>
    <t xml:space="preserve">Riesgo asociado a los trámites de pagos </t>
  </si>
  <si>
    <t>…por monitoreo de medios fuera de control
…por errores en los contenidos información divulgados (calidad, oportunidad  y trasmisión)</t>
  </si>
  <si>
    <t>Gerencia / Comunicaciones / planeación</t>
  </si>
  <si>
    <t xml:space="preserve">Riesgo por inadecuado seguimiento a la litigiosidad de la entidad </t>
  </si>
  <si>
    <t xml:space="preserve">Riesgo de ausencia de monitoreo del sistema judicial </t>
  </si>
  <si>
    <t xml:space="preserve">…por falta de disponibilidad presupuestal </t>
  </si>
  <si>
    <t xml:space="preserve">Riesgo de desalineación entre la estrategia de tecnologia y la estrategia de la entidad </t>
  </si>
  <si>
    <t xml:space="preserve">Riesgo de calidad en la gesión de la información que reposa en las aplicaciones de Tecnología de Información de la entidad </t>
  </si>
  <si>
    <t>Incumplimiento de: Desinformación</t>
  </si>
  <si>
    <t>Riesgo de gestión de comisiones con errores.</t>
  </si>
  <si>
    <t>Riesgo de incumplimiento del Plan Estratégico de Talento Humano.</t>
  </si>
  <si>
    <t>Subgerencia de 
Estructuración</t>
  </si>
  <si>
    <t>Subg_ Riesgos y proyectos  / Secretaría General_Financiera</t>
  </si>
  <si>
    <t>Riesgo de desprestigio institucional por errores de comunicación</t>
  </si>
  <si>
    <t>Secretaría General
Eq. Financiera
Eq. Defensa Jurídica</t>
  </si>
  <si>
    <t>Secretaría General
Eq. Defensa Jurídica</t>
  </si>
  <si>
    <t>Operativo / Reputacional</t>
  </si>
  <si>
    <t>Operativo / Daño Antijurídico</t>
  </si>
  <si>
    <t xml:space="preserve">Riesgo de limitación de disponibilidad de plataforma tecnológica </t>
  </si>
  <si>
    <t>Riesgo de incumplimiento regulatorio en materia de Arquitectura y Gobierno de TI.</t>
  </si>
  <si>
    <t>Riesgo de desviación en la ejecución de los proyectos de TI.</t>
  </si>
  <si>
    <t>Riesgo de filtración de información sensible y de alta confidencialidad de la Entidad</t>
  </si>
  <si>
    <t>Riesgo de indisponibilidad de las capacidades de TI que soportan los procesos cítricos de la Entidad</t>
  </si>
  <si>
    <t>Oficina Planeación / Equipo Tecbología</t>
  </si>
  <si>
    <t>Riesgo de incumplimiento del marco normativo de la Planeación Estratégica</t>
  </si>
  <si>
    <t>Riesgo de inexactitud en la formulación de la Planeación Estratégica</t>
  </si>
  <si>
    <t>Riesgo de consolidación y documentación deficiente de los casos y experiencias definidas como pilares del plan de gestión del conocimiento definido</t>
  </si>
  <si>
    <t>Riesgo de divulgación o divulgación deficiente de los activos de conocimiento que ha generado la Entidad.</t>
  </si>
  <si>
    <t>Riesgo de desfinanciación progresiva de obligaciones laborales causadas durante cada liquidación de nómina</t>
  </si>
  <si>
    <t>Riesgo de fraude en el aporte de documentos y/o requisitos de selección y vinculación de personal</t>
  </si>
  <si>
    <t xml:space="preserve">Riesgo de pérdida de  la información financiera </t>
  </si>
  <si>
    <t xml:space="preserve">Riesgo de presentación extemporanea de la información financiera, económica, social </t>
  </si>
  <si>
    <t>Operación / Conservación Ambiente</t>
  </si>
  <si>
    <t>Operativo / Ambiental</t>
  </si>
  <si>
    <t xml:space="preserve">Riesgos colaterales de otros proyectos ejecutados por terceros en la misma zona </t>
  </si>
  <si>
    <t>¿Riesgo Estratégico?</t>
  </si>
  <si>
    <t>No</t>
  </si>
  <si>
    <t>Si</t>
  </si>
  <si>
    <t>Todos los procesos</t>
  </si>
  <si>
    <t>Riesgo de informar equivocadamente o no informar a todos los interesados (postulantes, entes de control, entidades del gobierno, comunidad en general) sobre el estado de las iniciativas postuladas (aprobación, rechazo, tiempos, etc.) reputacionales o de comunicación</t>
  </si>
  <si>
    <t>Operación / 
Consercación Información</t>
  </si>
  <si>
    <t>Todas las áreas</t>
  </si>
  <si>
    <t>Todos los funcionarios</t>
  </si>
  <si>
    <t>Riesgo de contratos / convenios / Actos de la Administración sin amparo presupuestal (Recursos de Inversión)</t>
  </si>
  <si>
    <t>Riesgo de hurto o uso indebido de efectivo de la caja menor de la entidad</t>
  </si>
  <si>
    <t>Riesgo de valores girados por las Fiducias que no fueron ordenados por el Fondo Adaptación</t>
  </si>
  <si>
    <t>Secretaría General / Sección Administrativa</t>
  </si>
  <si>
    <t>Riesgo de hurto de bienes al servicio de la Entidad</t>
  </si>
  <si>
    <t>Riesgo de encontrar diferencias en la conciliación entre los inventarios físicos y contables.</t>
  </si>
  <si>
    <t>Riesgo de no contar con los procesos de contratacion.</t>
  </si>
  <si>
    <t>Riesgo de incumplimiento en el trámite oportuno de PQRSD</t>
  </si>
  <si>
    <t>Secretaría General / Atención al Ciudadano</t>
  </si>
  <si>
    <t>Riesgo de incumplimiento de los tiempos establecidos para el procedimiento disciplinario</t>
  </si>
  <si>
    <t>Riesgo de sustracción de expedientes disciplinarios</t>
  </si>
  <si>
    <t>Riesgo de error en las decisiones emitidas dentro de las actuaciones disciplinarias</t>
  </si>
  <si>
    <t xml:space="preserve">Riesgo de no cumplir con los plazos y metodologías establecidos </t>
  </si>
  <si>
    <t>Riesgo de inefectividad en la evaluación integral de la gestión interna de la Entidad</t>
  </si>
  <si>
    <t>Riesgo de incumplimiento en el seguimiento y evaluación  del Plan de Mejoramiento institucional  suscrito con la Contraloría General de la República y los planes de mejoramiento por procesos</t>
  </si>
  <si>
    <t>Riesgo de inexactitud en la medición de los resultados del monitoreo de los planes institucionales</t>
  </si>
  <si>
    <t>Riesgo de inoportunidad en la medición y presentación de los resultados del monitoreo de los planes institucionales</t>
  </si>
  <si>
    <t>Riesgo de pérdida o deterioro de información física del archivo de gestión y/o del archivo central y/o del archivo histórico</t>
  </si>
  <si>
    <t>Proyectos</t>
  </si>
  <si>
    <t>Riesgo Peroyectos</t>
  </si>
  <si>
    <t>DISEÑO DEL CONTROL</t>
  </si>
  <si>
    <t>Propósito del Control</t>
  </si>
  <si>
    <t>Forma en que se ejcuta el control</t>
  </si>
  <si>
    <t>Que ocurre con las desviaciones</t>
  </si>
  <si>
    <t>Evidencia del Control</t>
  </si>
  <si>
    <t>SÍ</t>
  </si>
  <si>
    <t>Alto Extremo</t>
  </si>
  <si>
    <t>Secretaría General, Subgerencias y sectores</t>
  </si>
  <si>
    <t>Jefes de área</t>
  </si>
  <si>
    <t>Área Jurídica y Subgerencia de Estyructuración</t>
  </si>
  <si>
    <t>Secretaría General</t>
  </si>
  <si>
    <t>Semanal</t>
  </si>
  <si>
    <t>Verificar que se realice correctamente el control de las autorizaciones de los pliegos</t>
  </si>
  <si>
    <t>Tablero de control para saber quién autoriza los pliegos y que se cumpla la política de seguridad de la información</t>
  </si>
  <si>
    <t>En caso de evidenciar casos de este tipo, se informará al área de control interno correspondiemnte para adelantar las acciones pertinentes.</t>
  </si>
  <si>
    <t>Soportes documentales evidenciados durante el control planteado</t>
  </si>
  <si>
    <t>Probable</t>
  </si>
  <si>
    <t>Menor</t>
  </si>
  <si>
    <t>Moderado</t>
  </si>
  <si>
    <t>NO</t>
  </si>
  <si>
    <t>N/A</t>
  </si>
  <si>
    <t>Gerencia, Secretaría General ,  Subgerencias y Planeación</t>
  </si>
  <si>
    <t>Gerente y Jefes de área</t>
  </si>
  <si>
    <t>Gerente y Jefes de área, Jurídica y Planeación</t>
  </si>
  <si>
    <t>Mayor</t>
  </si>
  <si>
    <t>Alto</t>
  </si>
  <si>
    <t>Consecución de nuevos recursos para la ejecución de los proyectos desfinanciados, Pagos a contratistas de manera oportuna y mayor supervisión en campo de los proyectos en su etapa de ejecución.</t>
  </si>
  <si>
    <t>Cuando se completen los recursos que se requieren para los proyectos desfinanciados y la fecha de las actas de entrega y recibo a satisfacción a los beneficiarios de los proyectos.</t>
  </si>
  <si>
    <t>Subgerencia de Estructuración</t>
  </si>
  <si>
    <t>Subgerencias y Secretaría General</t>
  </si>
  <si>
    <t>Improbable</t>
  </si>
  <si>
    <t>Subg_Riesgos
Subg_Proyec</t>
  </si>
  <si>
    <t>sectores y Macroproyectos</t>
  </si>
  <si>
    <t>secretaría General</t>
  </si>
  <si>
    <t>Posible</t>
  </si>
  <si>
    <t>Comunicaciones
Subg_Riesgos
Subg_Proyec
Subg_Regiones
Gerentes Py</t>
  </si>
  <si>
    <t>Comunicaciones y Subgerencias de proyectos y Riesgos</t>
  </si>
  <si>
    <t>Gerencia</t>
  </si>
  <si>
    <t>Subgerencia de estructuración.</t>
  </si>
  <si>
    <t>Subgerencias de proyectos y riesgos</t>
  </si>
  <si>
    <t>Sectores y macroproyectos</t>
  </si>
  <si>
    <t>Subgerencia de Proyectos y de Riesgos</t>
  </si>
  <si>
    <t>Planeación, Subgerencia de Regiones, Subg_Riesgos
Subg_Proyec
Gerentes Py</t>
  </si>
  <si>
    <t>Planeación, Subgerencia de Regiones, Subgerencia de Proyectos y Subgerencia de Riesgos</t>
  </si>
  <si>
    <t>Planeación, sectores y Macroproyectos</t>
  </si>
  <si>
    <t>Adjudicación del contrato sin cumplimiento de los principios de transparencia y selección objetiva y en detrimento del erario y los fines estatales.</t>
  </si>
  <si>
    <t>1, Sobrecostos en el contrato. Mayores valores pagados a terceros menores valores pagados a terceros</t>
  </si>
  <si>
    <t>Riesgo de congestión administrativa durante la ejecución de los procesos ambientales internos de la entidad</t>
  </si>
  <si>
    <t>…por debilidad en sistemas de control.
…por falta de conocimiento en lo ambiental.
…falta de cotrol en la gestion ambiental
…por registros  desactualizados.
…por no realizar los controles manera periódica.</t>
  </si>
  <si>
    <t>Incumplimientos legales y de procedimiento.
Multas de parte de la Secretaria de Medi Ambiente</t>
  </si>
  <si>
    <t>Riesgo de omisión , o infracción a las leyes, reglamentos y normas ambientales  de los colaboradores del Fondo Adaptación</t>
  </si>
  <si>
    <t>…por desconocimiento e incumplimiento de las políticas ambientales
…por deficiencias en el respaldo de la información
…por aplicación no rigurosa de las políticas ambientales
…por alteración y/o desviación de la información de las operaciones  de la entidad en divulgacion ambiental</t>
  </si>
  <si>
    <t>… por falta de Control en el proceso de autorización de pliegos.
… deficiente política en cuanto a la seguridad de la información.
… por falta de controles en la filtración de la información contenida en los priegos.
… Interes indebido en favorecer a determinado(s) proponente(s), entregandole información privilegiada y reservada sobre las reglas de los procesos de selección.
…por falta de etica empresarial
…por personal sin las habilidades y competencias necesarias.
...por fallas en la aplicación de las políticas y lineamientos del Fondo</t>
  </si>
  <si>
    <t>1. Conflicto de intereses.
2. Acceso a información privilegiada para proponentes potenciales.
3. Contratación que incumple los procesos internos de la Entidad.
4, Adjudicación del contrato en detrimento de los principios de igualdad y selección objetiva.
5, Exclusión de participantes en los procesos contractuales. 
6, Ventajas indebidas de los oferentes</t>
  </si>
  <si>
    <t>... Por no aplicación de los lineamientos para la elaboración del presupuesto e instrucciones para el diligenciamiento de la oferta economica
… Deficiencias en la generación de reglas en los pliegos que limiten esa posibilidad
... por deficiencias en la evaluación de las ofertas economicas
... Por no aplicación de los lineamientos para la elaboración del presupuesto e instrucciones para el diligenciamiento de la oferta economica
… por deficiencias en la evaluación de las ofertas economicas</t>
  </si>
  <si>
    <t xml:space="preserve">… por falta de un equipo especializado en la revisión de cuentas.
… ausencia de tecnología que permita un control financiero más eficiente.
… por falta de control en diferentes niveles para el proceso de autorización de pagos
… Por no aplicación de los lineamientos para la elaboración del presupuesto e instrucciones para el diligenciamiento de la oferta economica
… Por deficiencias en la evaluación de las ofertas economicas
…por personal sin las habilidades y competencias necesarias.
...por fallas en la aplicación de las políticas y lineamientos del Fondo
…por la desfinanciación parcial o total de los proyectos </t>
  </si>
  <si>
    <t>1. Demoras en los pagos a los contratistas.
2. Incumplimiento de las metas asociadas con el plan de pagos de la Entidad.
3. Castigo presupuestal por incumplimiento al Plan Anual de Caja (PAC)
4, Desfinanciación y sobrecostos de los proyectos. 
5, Incumplimiento del PAC</t>
  </si>
  <si>
    <t>…por Interes indebido en direccionar procesos de contratación hacia determinado contratista a través de la elaboración de pliegos de condiciones que solo él pueda cumplir.</t>
  </si>
  <si>
    <t>...Instalación por parte del personal y de terceros de Software no autorizado.
...Falta de control sobre el inventario de software.
...Desconocimiento de las modalidades de licenciamiento.</t>
  </si>
  <si>
    <t>...Errores en digitación.
...Cambios no autorizados.
...Errores en el Cargue en los sistemas de información.</t>
  </si>
  <si>
    <t>...Ausencia de Cláusulas contractuales para la protección de los Datos personales.
...Incumplimiento de roles y responsabilidades definidas.
...Tratamiento de datos personales sin autorización del titular o para fines diferentes a los autorizados.
...*Desactualización o incumplimiento de normativa para dar cumplimiento a la legislación vigente para la protección de Datos Personales.</t>
  </si>
  <si>
    <t>… por falta de lineamientos para evitar alianzas entre contratistas de obras e interventorías.
… escasa supervisión en campo para verificar las actividades de la interventoría.
…por falta de etica empresarial
… por corrupción
… por favorecimiento indebido a terceros</t>
  </si>
  <si>
    <t>1. Cobros adicionales de trabajos no realizados.
2. Corrupción en los proyectos.
3, Retrasos en las obras.
4, Deficiencia en la calidad de la obra. Sobrecostos en la ejecución</t>
  </si>
  <si>
    <r>
      <t>Riesgo de atención inoportuna a requerimientos por los entes de control internos y externos</t>
    </r>
    <r>
      <rPr>
        <b/>
        <sz val="8"/>
        <rFont val="Arial"/>
        <family val="2"/>
      </rPr>
      <t xml:space="preserve">.  </t>
    </r>
  </si>
  <si>
    <t>.. por desconocimiento de la aplicabilidad de normas y leyes referente a Gestión Documental                                                                                                                                       ...por falta de Disposición de una infraestructura para los archivos históricos</t>
  </si>
  <si>
    <t>.. Por No tener en cuenta la disposición final estipulado en las TRD</t>
  </si>
  <si>
    <t>…por debilidad en sistemas de vigilancia y seguridad.
…por bienes sin asegurar.
…falta de cotrol del bien en servicio o en bodega.
…por registros de inventarios desactualizados.
…por no realizar toma de inventarios físicos de manera periódica.</t>
  </si>
  <si>
    <t>Riesgo tratamiento inadecuado de datos personales de funcionarios y contratistas del Fondo Adaptación</t>
  </si>
  <si>
    <t>...Falta de capacitación en la aplicación de las TRD</t>
  </si>
  <si>
    <t xml:space="preserve">...Ausencia de controles.
...Ausencia de recurso humano capacitado
...Falta de Compromiso
</t>
  </si>
  <si>
    <t>…por falta de planeación de las estrategias de tecnología
…por la inclusión de las estrategias de tecnología en el Plan de Acción Anual</t>
  </si>
  <si>
    <t xml:space="preserve">No se presentan oportunamente las acciones judiciales o se responden mal o tardiamente los requerimientos de los jueces </t>
  </si>
  <si>
    <t>…por debilidad en sistemas información contractual por falta de reporte de las áreas técnicas.
… indebida gestión documental de los documentos contractuales 
…falta de respuesta oportuna de las áreas técnicas y de apoyo a los requerimientos judiciales.</t>
  </si>
  <si>
    <t>…por indebido tramite de las comunicaciones judiciales realizados a la entidad
…falta de respuesta oportuna de las áreas técnicas y de apoyo a los requerimientos judiciales.</t>
  </si>
  <si>
    <t>No atención o Atención tardía a los requetimientos judiciales</t>
  </si>
  <si>
    <t>ALTO</t>
  </si>
  <si>
    <t>Asesor I-Sección Tesoreria</t>
  </si>
  <si>
    <t>Oficina Asesora de Planeación y Cumplimiento</t>
  </si>
  <si>
    <t>Equipo de Control Interno</t>
  </si>
  <si>
    <t>MENSUAL</t>
  </si>
  <si>
    <t>Asegurar que los pagos realizados por la Fiducia sean validados por la entidad</t>
  </si>
  <si>
    <t>Aprobacion de pagos por parte de la entidad</t>
  </si>
  <si>
    <t>Validar los pagos enviados a la Fiducia</t>
  </si>
  <si>
    <t>En forma permanente se validan los giros de la Fiducia.</t>
  </si>
  <si>
    <t>Validar los pagos según según la lista de chequeo parametrizada en el SIFA</t>
  </si>
  <si>
    <t>Asesor I-Seccion Tesoreria</t>
  </si>
  <si>
    <t>Efectuar seguimiento permanente a la caja menor de la entidad.</t>
  </si>
  <si>
    <t>Actas manesuales de arqueos de caja</t>
  </si>
  <si>
    <t>Implementar nuevos conroles para evitar la materialización del riesgo</t>
  </si>
  <si>
    <t>Actas de arqueos de caja menor</t>
  </si>
  <si>
    <t>Profesional II Sección Presupuesto</t>
  </si>
  <si>
    <t>Garantizar que todos los contratos esten amparados presupuestalmente</t>
  </si>
  <si>
    <t>Comunicaciones permanentes de inconsistencis y envio previo de información a los Macroproyoectos</t>
  </si>
  <si>
    <t>Correos electrónicos de la inconsistencias presentadas</t>
  </si>
  <si>
    <t>Asesor II-Lider Equipo de Trabajo Gestión Financiera</t>
  </si>
  <si>
    <t>ANUAL</t>
  </si>
  <si>
    <t>Garantizar la calidade información en el proceso de migración</t>
  </si>
  <si>
    <t>Diseño de controles en el sistema de información</t>
  </si>
  <si>
    <t>Validacions permanentes en el proceso de imigración de la informacion</t>
  </si>
  <si>
    <t>Restricciones de usuario de acuerdo a los perfiles en el SIIF Nación y de usuarios del SIFA</t>
  </si>
  <si>
    <t>Asesor II-Lider Equipo de Trabajo Gestión Financiera-Asesor I Central de Cuentas y Profesional II Presupuesto</t>
  </si>
  <si>
    <t>Dar respuesta a los requerimientos en los plazos establecidos y con la calidad requerida.</t>
  </si>
  <si>
    <t>El seguimiento se realiza en el cronograma de actividades del ETGF</t>
  </si>
  <si>
    <t>Seguimiento pemamente por parte del Asesor II-Lider del Equipo de Trabajo Gestión Financiera</t>
  </si>
  <si>
    <t>Asesor I-Sección Tesoreria y Central de Cuentas</t>
  </si>
  <si>
    <t>Asegurar que se apliquen las retenciones de Ley</t>
  </si>
  <si>
    <t>Diseño de matriz nacional de tributo Territoriales y Municipales</t>
  </si>
  <si>
    <t>Socializar la matriz de tributos Territoriales y Municipales</t>
  </si>
  <si>
    <t>MATRIZ DE EVALUACIÓN DE RIESGOS 2019-2022</t>
  </si>
  <si>
    <t>Catastrófico</t>
  </si>
  <si>
    <t>Insignificante</t>
  </si>
  <si>
    <t>Raro</t>
  </si>
  <si>
    <t>Casi Certeza</t>
  </si>
  <si>
    <t>Indice de Logro del Objetivo</t>
  </si>
  <si>
    <t>Política de Tratamiento</t>
  </si>
  <si>
    <t>EXTREMO</t>
  </si>
  <si>
    <t>Umbral de Riesgo</t>
  </si>
  <si>
    <t>Acción inmediata requerida por la Gerencia, con planificación detallada, asignación de recursos y monitoreo regular</t>
  </si>
  <si>
    <t>Tolerancia al Riesgo</t>
  </si>
  <si>
    <t>Se necesita la atención de la alta dirección</t>
  </si>
  <si>
    <t>MODERADO</t>
  </si>
  <si>
    <t>Apetito del Riesgo</t>
  </si>
  <si>
    <t>La responsabilidad de gestión debe ser especificada</t>
  </si>
  <si>
    <t>BAJO</t>
  </si>
  <si>
    <t>Aceptación del Riesgo</t>
  </si>
  <si>
    <t>Monitorear con procedimientos de rutina</t>
  </si>
  <si>
    <t>Hasta</t>
  </si>
  <si>
    <t>+30%</t>
  </si>
  <si>
    <t>OBJETIVO 2019</t>
  </si>
  <si>
    <t>RESULTADO
2019</t>
  </si>
  <si>
    <t>META
2019</t>
  </si>
  <si>
    <t>EVALUACIÓN RIESGO vs OBJETIVO
(1 RIESGO A MUCHO</t>
  </si>
  <si>
    <t xml:space="preserve">AEG02_Atender oportunamente las solicitu­des de contratación del Plan Anual de Ad­quisiciones y el Plan maestro de inversiones  (inversión y funcionamiento) </t>
  </si>
  <si>
    <t>REQUISITO 2019</t>
  </si>
  <si>
    <t>Insigificante</t>
  </si>
  <si>
    <t>00.00% y 70.00%</t>
  </si>
  <si>
    <t>70.01% y 90.00%</t>
  </si>
  <si>
    <t>90.01% y 98.00%</t>
  </si>
  <si>
    <t>98.01% y 99.99%</t>
  </si>
  <si>
    <t>AEG12_Ejecutar PAC de la reserva presu­puestal de Inversión
AEG13_Ejecutar PAC del presupuesto de In­versión asignado</t>
  </si>
  <si>
    <t>SIN Alianzas entre contratistas de obras e interventores detectadas</t>
  </si>
  <si>
    <t>SIN Propuestas artificales que exigen ser modificadas en la ejecución del contrato DETECTADAS</t>
  </si>
  <si>
    <t>SIN Filtración de pliegos DETECTADAS</t>
  </si>
  <si>
    <t>SIN Presiones externas para orientar procesos DETECTADAS</t>
  </si>
  <si>
    <t>SIN proyectos fuera de alcance misional</t>
  </si>
  <si>
    <t>PROYECTOS INCLUIDOS EN LA META 2019 QUE HACEN PARTE DE LA MISIÓN</t>
  </si>
  <si>
    <t>AEG27_Implementación del plan ambiental PIGA</t>
  </si>
  <si>
    <t>SIN ifracción a las leyes ambientales DETECTADA</t>
  </si>
  <si>
    <t>AGE01_Elaborar la política de prevención del daño antijurídico para la vigencia 2019 (a)</t>
  </si>
  <si>
    <t>SIN inadecuado sentimiento a la litigiosidad DETECTADO</t>
  </si>
  <si>
    <t>SIN ausencia de monitoreo del sistema judicial  DETECTADO</t>
  </si>
  <si>
    <t>Vivienda segura y mejor
adaptada a las condiciones
geográficas (Soluciones de vivienda entregadas INDICADOR PEI 2018-2022 v1 y v2)</t>
  </si>
  <si>
    <t>PROMEDIO RESULTADO INDICADOR DE ENTREGA DE PROYECTO PA2019</t>
  </si>
  <si>
    <t>SIN Proyectos mal estructurados DETECTADOS</t>
  </si>
  <si>
    <t>SIN Proyectos con estudios de riesgo inadecuados DETECTADOS</t>
  </si>
  <si>
    <t>PROMEDIO RESULTADO INDICADOR DE EJECUCIÓN DE PROYECTO PA2019</t>
  </si>
  <si>
    <t>PROYECTOS INTERNOS AFECTADOS POR PROYECTOS EXTERNOS</t>
  </si>
  <si>
    <t>SIN proyectos afectados por otros proyectos de terceros</t>
  </si>
  <si>
    <t>PROYECTOS INTERNOS QUE AFECTAN PROYECTOS EXTERNOS</t>
  </si>
  <si>
    <t>SIN proyectos externos afectados por otros proyectos internos</t>
  </si>
  <si>
    <t>PROYECTOS ABANDONADOS SIN GESTIÓN</t>
  </si>
  <si>
    <t>SIN proyectos proyectos abandonados sin gestión</t>
  </si>
  <si>
    <t>OMISIÓN FUNCIONES</t>
  </si>
  <si>
    <t>SIN omisión de funciones DETECTADAS</t>
  </si>
  <si>
    <t>INCUMLPIMIENTO NORMAS PLANEACIÓN ESRATÉGICA</t>
  </si>
  <si>
    <t>SIN incumplimirnientos DETECTADOS</t>
  </si>
  <si>
    <t>INEXACTITUD PLAN DE ACCIÓN 2019</t>
  </si>
  <si>
    <t>SIN inexactiud PA2019 DETECTADA</t>
  </si>
  <si>
    <t>AEF01_Identificación, Creación, Aplicación y Transferencia de Ac¬tivos de Conocimiento</t>
  </si>
  <si>
    <t>SIN evidencia de falla  DETECTADA de este proceso</t>
  </si>
  <si>
    <t xml:space="preserve">Riesgo de no aplicación de las retenciones de carácter nacional, regional y local y no declaración oportuna </t>
  </si>
  <si>
    <t>???</t>
  </si>
  <si>
    <t>DETECTADO RIESGO MATERIALIZADO MEMORANDO I-2019-007044
(Se deconoce proporción en el universo de impuesto que aplica a la Entidad)</t>
  </si>
  <si>
    <t>(AEG20g,h)_TRD en los contratos vi­gencia 2017 y 2018, aplicadas
(AEG20i)_TRD en las historias, aplicadas</t>
  </si>
  <si>
    <t>DETECTADO RIESGO MATERIALIZADO MEMORANDO E-2019-010810
(Se deconoce proporción en el universo de impuesto que aplica a la Entidad). Hurto 14NOV2019</t>
  </si>
  <si>
    <t>AEG23_Realizar el Seguimiento de la respuesta en los términos establecidos por la Ley, a los derechos de petición que llegan al Fondo Adaptación</t>
  </si>
  <si>
    <t>(PES-2019) Elaborar y Ejecutar el PETI de la Entidad para la vigencia 2019</t>
  </si>
  <si>
    <t>AEA01_Desarrollar la estrategia de comunicación externa mediante la cual se informa de los avances y la gestión que realiza el Fondo Adaptación (PAAC-2019)</t>
  </si>
  <si>
    <t>DETECTADO RIESGO MATERIALIZADO RESOLUCION 229 DE ABR 2019 - COSGESTIÓN DEL PROCESO DE GESTIÓN DOCUMENTAL
(Proporción del proceso en el mapa de procesos de la Entidad)</t>
  </si>
  <si>
    <r>
      <t xml:space="preserve">F-Ejecución
</t>
    </r>
    <r>
      <rPr>
        <sz val="8"/>
        <rFont val="Arial"/>
        <family val="2"/>
      </rPr>
      <t>Fuente externa</t>
    </r>
  </si>
  <si>
    <t>.MP-7_Gestión_Financiera
..7,3_Gest_tesoreria
…7.3.1_Gest_Tributaria</t>
  </si>
  <si>
    <r>
      <rPr>
        <b/>
        <sz val="8"/>
        <rFont val="Arial"/>
        <family val="2"/>
      </rPr>
      <t xml:space="preserve">.MP-8_Gest_Contract
</t>
    </r>
    <r>
      <rPr>
        <sz val="8"/>
        <rFont val="Arial"/>
        <family val="2"/>
      </rPr>
      <t>..8.2_Gest_Precontract
...Act_(2, 3, 4, 5, 6)</t>
    </r>
  </si>
  <si>
    <r>
      <rPr>
        <b/>
        <sz val="8"/>
        <rFont val="Arial"/>
        <family val="2"/>
      </rPr>
      <t xml:space="preserve">.MP-7_Gest_Financ
</t>
    </r>
    <r>
      <rPr>
        <sz val="8"/>
        <rFont val="Arial"/>
        <family val="2"/>
      </rPr>
      <t>..7.4_Gest_central_Cuentas
…7.4.1_Gest_Rev_Docs_Cobro
….Act_(2, 3)</t>
    </r>
  </si>
  <si>
    <r>
      <rPr>
        <b/>
        <sz val="8"/>
        <rFont val="Arial"/>
        <family val="2"/>
      </rPr>
      <t xml:space="preserve">.MP-4_Gest_Prog_Proy
</t>
    </r>
    <r>
      <rPr>
        <sz val="8"/>
        <rFont val="Arial"/>
        <family val="2"/>
      </rPr>
      <t>..4.1_Gest_Prog
…4.1.3_Ejec_Integr_Segui_Ctrl_Prog
….Act_(1)
..4.2_Gest_Proy
…4.2.2_Ejec_Segui_Ctrl_Proy
….Act_(2)</t>
    </r>
  </si>
  <si>
    <r>
      <rPr>
        <b/>
        <sz val="8"/>
        <rFont val="Arial"/>
        <family val="2"/>
      </rPr>
      <t>F-Viabilización</t>
    </r>
    <r>
      <rPr>
        <sz val="8"/>
        <rFont val="Arial"/>
        <family val="2"/>
      </rPr>
      <t xml:space="preserve">
</t>
    </r>
    <r>
      <rPr>
        <b/>
        <sz val="8"/>
        <rFont val="Arial"/>
        <family val="2"/>
      </rPr>
      <t xml:space="preserve">.MP-3_Gest_Pfolio
</t>
    </r>
    <r>
      <rPr>
        <sz val="8"/>
        <rFont val="Arial"/>
        <family val="2"/>
      </rPr>
      <t>..3.1_Plan_Def_Pfolio
…3.1.2_Dis_Estruc_Pfolio
….Act_(3, 4, 5)</t>
    </r>
  </si>
  <si>
    <r>
      <rPr>
        <b/>
        <sz val="8"/>
        <rFont val="Arial"/>
        <family val="2"/>
      </rPr>
      <t>F-Viabilización</t>
    </r>
    <r>
      <rPr>
        <sz val="8"/>
        <rFont val="Arial"/>
        <family val="2"/>
      </rPr>
      <t xml:space="preserve">
</t>
    </r>
    <r>
      <rPr>
        <b/>
        <sz val="8"/>
        <rFont val="Arial"/>
        <family val="2"/>
      </rPr>
      <t xml:space="preserve">.MP-3_Gest_Pfolio
</t>
    </r>
    <r>
      <rPr>
        <sz val="8"/>
        <rFont val="Arial"/>
        <family val="2"/>
      </rPr>
      <t xml:space="preserve">..3.1_Plan_Def_Pfolio
…3.1.2_Dis_Estruc_Pfolio
….Act_(4)
</t>
    </r>
    <r>
      <rPr>
        <b/>
        <sz val="8"/>
        <rFont val="Arial"/>
        <family val="2"/>
      </rPr>
      <t xml:space="preserve">.MP-4_Gest_Prog_Proy
</t>
    </r>
    <r>
      <rPr>
        <sz val="8"/>
        <rFont val="Arial"/>
        <family val="2"/>
      </rPr>
      <t>..4.1_Gest_Prog
…4.1.2_Plan_Integr_
….Act_(1, 2, 3, 6, 7)</t>
    </r>
  </si>
  <si>
    <r>
      <rPr>
        <b/>
        <sz val="8"/>
        <rFont val="Arial"/>
        <family val="2"/>
      </rPr>
      <t>F-Viabilización</t>
    </r>
    <r>
      <rPr>
        <sz val="8"/>
        <rFont val="Arial"/>
        <family val="2"/>
      </rPr>
      <t xml:space="preserve">
</t>
    </r>
    <r>
      <rPr>
        <b/>
        <sz val="8"/>
        <rFont val="Arial"/>
        <family val="2"/>
      </rPr>
      <t xml:space="preserve">.MP-4_Gest_Prog_Proy
</t>
    </r>
    <r>
      <rPr>
        <sz val="8"/>
        <rFont val="Arial"/>
        <family val="2"/>
      </rPr>
      <t>..4.1_Gest_Prog
…4.1.3_Ejec_Integr_Segui_Ctrl_Prg
….Act_(1, 2, 3, 4, 5)
..4.2_Gest_Proy
…4.2.2_Ejec_Segui_Ctrl_Pry
….Act_(1, 2, 3, 4, 5, 6, 7)</t>
    </r>
  </si>
  <si>
    <r>
      <rPr>
        <b/>
        <sz val="8"/>
        <rFont val="Arial"/>
        <family val="2"/>
      </rPr>
      <t>F-Estructuración</t>
    </r>
    <r>
      <rPr>
        <sz val="8"/>
        <rFont val="Arial"/>
        <family val="2"/>
      </rPr>
      <t xml:space="preserve">
</t>
    </r>
    <r>
      <rPr>
        <b/>
        <sz val="8"/>
        <rFont val="Arial"/>
        <family val="2"/>
      </rPr>
      <t xml:space="preserve">.MP-3_Gest_Pfolio
</t>
    </r>
    <r>
      <rPr>
        <sz val="8"/>
        <rFont val="Arial"/>
        <family val="2"/>
      </rPr>
      <t xml:space="preserve">..3.1_Def_Dis_Estr_Pfolio
…3.1.2_Dis_Estr_Pfolio
….Act_(4)
</t>
    </r>
    <r>
      <rPr>
        <b/>
        <sz val="8"/>
        <rFont val="Arial"/>
        <family val="2"/>
      </rPr>
      <t xml:space="preserve">.MP-4_Gest_Prog_Proy
</t>
    </r>
    <r>
      <rPr>
        <sz val="8"/>
        <rFont val="Arial"/>
        <family val="2"/>
      </rPr>
      <t>..4.1_Gest_Prog
…4.1.1_Def_Estruct_Prog
….Act_(3)
..4.2 Gest_Proy
…4.2.1 Plan_Proy
….Act_(1, 2)</t>
    </r>
  </si>
  <si>
    <r>
      <rPr>
        <b/>
        <sz val="8"/>
        <rFont val="Arial"/>
        <family val="2"/>
      </rPr>
      <t>F-Estructuración</t>
    </r>
    <r>
      <rPr>
        <sz val="8"/>
        <rFont val="Arial"/>
        <family val="2"/>
      </rPr>
      <t xml:space="preserve">
</t>
    </r>
    <r>
      <rPr>
        <b/>
        <sz val="8"/>
        <rFont val="Arial"/>
        <family val="2"/>
      </rPr>
      <t xml:space="preserve">.MP-4_Gest_Prog_Proy
</t>
    </r>
    <r>
      <rPr>
        <sz val="8"/>
        <rFont val="Arial"/>
        <family val="2"/>
      </rPr>
      <t>..4.1_Gest_Prog
…4.1.2_Plan_Integr_Prog
….Act_(1)</t>
    </r>
  </si>
  <si>
    <r>
      <rPr>
        <b/>
        <sz val="8"/>
        <rFont val="Arial"/>
        <family val="2"/>
      </rPr>
      <t>F-Ejecución</t>
    </r>
    <r>
      <rPr>
        <sz val="8"/>
        <rFont val="Arial"/>
        <family val="2"/>
      </rPr>
      <t xml:space="preserve">
</t>
    </r>
    <r>
      <rPr>
        <b/>
        <sz val="8"/>
        <rFont val="Arial"/>
        <family val="2"/>
      </rPr>
      <t xml:space="preserve">.MP-4_Gest_Prog_Proy
</t>
    </r>
    <r>
      <rPr>
        <sz val="8"/>
        <rFont val="Arial"/>
        <family val="2"/>
      </rPr>
      <t>..4.1_Gest_Prog
…4.1.3_Ejec_Integr_Segui_Ctrl_Prog
….Act_(1, 2)
..4.2_Gest_Proy
…4.2.2_Ejec_Segui_Ctrl_Proy
….Act_(2, 3)</t>
    </r>
  </si>
  <si>
    <r>
      <rPr>
        <b/>
        <sz val="8"/>
        <rFont val="Arial"/>
        <family val="2"/>
      </rPr>
      <t>F-Entrega</t>
    </r>
    <r>
      <rPr>
        <sz val="8"/>
        <rFont val="Arial"/>
        <family val="2"/>
      </rPr>
      <t xml:space="preserve">
</t>
    </r>
    <r>
      <rPr>
        <b/>
        <sz val="8"/>
        <rFont val="Arial"/>
        <family val="2"/>
      </rPr>
      <t xml:space="preserve">.MP-4_Gest_Prog_Proy
</t>
    </r>
    <r>
      <rPr>
        <sz val="8"/>
        <rFont val="Arial"/>
        <family val="2"/>
      </rPr>
      <t>..4.1_Gest_Prog
…4.1.3_Ejec_Integr_Segui_Ctrl_Prog
….Act_(1, 2)
…4.1.4_Cierre_Prog
….Act_(1, 2)
..4.2_Gest_Proy
…4.2.2_Ejec_Segui_Ctrl_Proy
….Act_(2, 3)
…4.2.3_Entrega_Cierre_Proy
….Act_(2, 3)</t>
    </r>
  </si>
  <si>
    <r>
      <rPr>
        <b/>
        <sz val="8"/>
        <rFont val="Arial"/>
        <family val="2"/>
      </rPr>
      <t xml:space="preserve">.MP-1_Direcc_Estratégico
</t>
    </r>
    <r>
      <rPr>
        <sz val="8"/>
        <rFont val="Arial"/>
        <family val="2"/>
      </rPr>
      <t>..1.1_Planeación Estratégica
…1.1.1_Gest_Plan_Estrat
…1.1.2_Gest_Plan_Presup
...1.1.3_Gest_MOI</t>
    </r>
  </si>
  <si>
    <r>
      <rPr>
        <b/>
        <sz val="8"/>
        <rFont val="Arial"/>
        <family val="2"/>
      </rPr>
      <t xml:space="preserve">.MP-2_Gestión de Conocimiento
</t>
    </r>
    <r>
      <rPr>
        <sz val="8"/>
        <rFont val="Arial"/>
        <family val="2"/>
      </rPr>
      <t>..2.1_Gob_Gest_Conocimiento
…2.2_Ciclo_Vida_Conocimiento
.Demas Procesos</t>
    </r>
  </si>
  <si>
    <r>
      <rPr>
        <b/>
        <sz val="8"/>
        <rFont val="Arial"/>
        <family val="2"/>
      </rPr>
      <t xml:space="preserve">.MP-6_Gest_talento_Humano
</t>
    </r>
    <r>
      <rPr>
        <sz val="8"/>
        <rFont val="Arial"/>
        <family val="2"/>
      </rPr>
      <t>..6,1 Gest_Fases_Admin_Tanento_Humano
…6,1,1_Ingreso_Permanencia_retiro</t>
    </r>
  </si>
  <si>
    <r>
      <rPr>
        <b/>
        <sz val="8"/>
        <rFont val="Arial"/>
        <family val="2"/>
      </rPr>
      <t xml:space="preserve">.MP-6_Gest_talento_Humano
</t>
    </r>
    <r>
      <rPr>
        <sz val="8"/>
        <rFont val="Arial"/>
        <family val="2"/>
      </rPr>
      <t>..6,1 Gest_Fases_Admin_Tanento_Humano
…6,1,2_Nómina_seguridad_Social</t>
    </r>
  </si>
  <si>
    <r>
      <rPr>
        <b/>
        <sz val="8"/>
        <rFont val="Arial"/>
        <family val="2"/>
      </rPr>
      <t xml:space="preserve">.MP-6_Gest_talento_Humano
</t>
    </r>
    <r>
      <rPr>
        <sz val="8"/>
        <rFont val="Arial"/>
        <family val="2"/>
      </rPr>
      <t>..6,1_Gest_Fases_Admin_Tanento_Humano
…6,1,2_Nómina_seguridad_Social</t>
    </r>
  </si>
  <si>
    <r>
      <rPr>
        <b/>
        <sz val="8"/>
        <rFont val="Arial"/>
        <family val="2"/>
      </rPr>
      <t xml:space="preserve">.MP-6_Gest_talento_Humano
</t>
    </r>
    <r>
      <rPr>
        <sz val="8"/>
        <rFont val="Arial"/>
        <family val="2"/>
      </rPr>
      <t>..6,1_Gest_Fases_Admin_Tanento_Humano
…6,1,3_situaciones administrativas</t>
    </r>
  </si>
  <si>
    <r>
      <rPr>
        <b/>
        <sz val="8"/>
        <rFont val="Arial"/>
        <family val="2"/>
      </rPr>
      <t xml:space="preserve">.MP-6_Gest_talento_Humano
</t>
    </r>
    <r>
      <rPr>
        <sz val="8"/>
        <rFont val="Arial"/>
        <family val="2"/>
      </rPr>
      <t>..6,1_Gest_Fases_Admin_Tanento_Humano
…6,1,4_SG-SST</t>
    </r>
  </si>
  <si>
    <r>
      <rPr>
        <b/>
        <sz val="8"/>
        <rFont val="Arial"/>
        <family val="2"/>
      </rPr>
      <t xml:space="preserve">.MP-6_Gest_talento_Humano
</t>
    </r>
    <r>
      <rPr>
        <sz val="8"/>
        <rFont val="Arial"/>
        <family val="2"/>
      </rPr>
      <t>..6,2_Gest_Product_creci_integral_talento_Humano</t>
    </r>
  </si>
  <si>
    <r>
      <rPr>
        <b/>
        <sz val="8"/>
        <rFont val="Arial"/>
        <family val="2"/>
      </rPr>
      <t xml:space="preserve">.MP-6_Gest_talento_Humano
</t>
    </r>
    <r>
      <rPr>
        <sz val="8"/>
        <rFont val="Arial"/>
        <family val="2"/>
      </rPr>
      <t>..6,2_Gest_Product_creci_integral_talento_Humano
…6,2,3_Gest_rendi_evalua_desemp</t>
    </r>
  </si>
  <si>
    <r>
      <rPr>
        <b/>
        <sz val="8"/>
        <rFont val="Arial"/>
        <family val="2"/>
      </rPr>
      <t xml:space="preserve">.MP-5_Gest_Arq_TI
</t>
    </r>
    <r>
      <rPr>
        <sz val="8"/>
        <rFont val="Arial"/>
        <family val="2"/>
      </rPr>
      <t xml:space="preserve">..5.1_Planeac_Arqui_T.I
..5.2_Gest_Operac_Soporte
</t>
    </r>
    <r>
      <rPr>
        <b/>
        <sz val="8"/>
        <rFont val="Arial"/>
        <family val="2"/>
      </rPr>
      <t xml:space="preserve">.MP-7_Gestión_Financiera
</t>
    </r>
    <r>
      <rPr>
        <sz val="8"/>
        <rFont val="Arial"/>
        <family val="2"/>
      </rPr>
      <t>..7,1_Gest_Ppto
..7,2_Gest_contabilidad
..7,3_Gest_tesoreria
..7,4_Gest_Central_Cuentas</t>
    </r>
  </si>
  <si>
    <r>
      <rPr>
        <b/>
        <sz val="8"/>
        <rFont val="Arial"/>
        <family val="2"/>
      </rPr>
      <t xml:space="preserve">.MP-7_Gestión_Financiera
</t>
    </r>
    <r>
      <rPr>
        <sz val="8"/>
        <rFont val="Arial"/>
        <family val="2"/>
      </rPr>
      <t>..7,1_Gest_Ppto
..7,2_Gest_contabilidad
..7,3_Gest_tesoreria
..7,4_Gest_Central_Cuentas</t>
    </r>
  </si>
  <si>
    <r>
      <rPr>
        <b/>
        <sz val="8"/>
        <rFont val="Arial"/>
        <family val="2"/>
      </rPr>
      <t xml:space="preserve">.MP-7_Gestión_Financiera
</t>
    </r>
    <r>
      <rPr>
        <sz val="8"/>
        <rFont val="Arial"/>
        <family val="2"/>
      </rPr>
      <t>..7,1_Gest_Ppto
…7.1.1_Gest_CDR
…7.1.2GestCDP
…7.1.3_Gest_RP
…7.1.4_Gest_CRC</t>
    </r>
  </si>
  <si>
    <r>
      <rPr>
        <b/>
        <sz val="8"/>
        <rFont val="Arial"/>
        <family val="2"/>
      </rPr>
      <t xml:space="preserve">.MP-7_Gestión_Financiera
</t>
    </r>
    <r>
      <rPr>
        <sz val="8"/>
        <rFont val="Arial"/>
        <family val="2"/>
      </rPr>
      <t>..7,3_Gest_Tesoreria
…7.3.3_Admin_caja_menor</t>
    </r>
  </si>
  <si>
    <r>
      <rPr>
        <b/>
        <sz val="8"/>
        <rFont val="Arial"/>
        <family val="2"/>
      </rPr>
      <t xml:space="preserve">.MP-7_Gestión_Financiera
</t>
    </r>
    <r>
      <rPr>
        <sz val="8"/>
        <rFont val="Arial"/>
        <family val="2"/>
      </rPr>
      <t>..7,3_Gest_tesoreria
…7.3.2_Gest_pagos (func)
..7.4_Gest_Central_Cuentas
…7.4.1_Gest_Rev_docs_cobro</t>
    </r>
  </si>
  <si>
    <r>
      <rPr>
        <b/>
        <sz val="8"/>
        <rFont val="Arial"/>
        <family val="2"/>
      </rPr>
      <t xml:space="preserve">.MP-9_Gest_Servicios
</t>
    </r>
    <r>
      <rPr>
        <sz val="8"/>
        <rFont val="Arial"/>
        <family val="2"/>
      </rPr>
      <t>..9.1_Gest_Documental
…9.1.5_Almacenam_custodia_coms</t>
    </r>
  </si>
  <si>
    <r>
      <rPr>
        <b/>
        <sz val="8"/>
        <rFont val="Arial"/>
        <family val="2"/>
      </rPr>
      <t xml:space="preserve">.MP-9_Gest_Servicios
</t>
    </r>
    <r>
      <rPr>
        <sz val="8"/>
        <rFont val="Arial"/>
        <family val="2"/>
      </rPr>
      <t>..9.1_Gest_Documental
…9.1.2_Implemenr_actualiz_TRD</t>
    </r>
  </si>
  <si>
    <r>
      <rPr>
        <b/>
        <sz val="8"/>
        <rFont val="Arial"/>
        <family val="2"/>
      </rPr>
      <t xml:space="preserve">.MP-9_Gest_Servicios
</t>
    </r>
    <r>
      <rPr>
        <sz val="8"/>
        <rFont val="Arial"/>
        <family val="2"/>
      </rPr>
      <t>..9.3_Gest_antencion_ciudadano
…9.3.1_canalizacion_gestion_PQRSFD</t>
    </r>
  </si>
  <si>
    <r>
      <rPr>
        <b/>
        <sz val="8"/>
        <rFont val="Arial"/>
        <family val="2"/>
      </rPr>
      <t xml:space="preserve">.MP-9_Gest_Servicios
</t>
    </r>
    <r>
      <rPr>
        <sz val="8"/>
        <rFont val="Arial"/>
        <family val="2"/>
      </rPr>
      <t>..9.1_Gest_Documental
…9.1.4_Tramite_gest_coms</t>
    </r>
  </si>
  <si>
    <r>
      <rPr>
        <b/>
        <sz val="8"/>
        <rFont val="Arial"/>
        <family val="2"/>
      </rPr>
      <t xml:space="preserve">.MP-9_Gest_Servicios
</t>
    </r>
    <r>
      <rPr>
        <sz val="8"/>
        <rFont val="Arial"/>
        <family val="2"/>
      </rPr>
      <t>..9.2_Gest_administrativa
…9.2.1_gestión_activos</t>
    </r>
  </si>
  <si>
    <r>
      <rPr>
        <b/>
        <sz val="8"/>
        <rFont val="Arial"/>
        <family val="2"/>
      </rPr>
      <t xml:space="preserve">.MP-9_Gest_Servicios
</t>
    </r>
    <r>
      <rPr>
        <sz val="8"/>
        <rFont val="Arial"/>
        <family val="2"/>
      </rPr>
      <t>..9.1_Gest_Documental
…9.1.6_Organiz_docs_arch_central</t>
    </r>
  </si>
  <si>
    <r>
      <rPr>
        <b/>
        <sz val="8"/>
        <rFont val="Arial"/>
        <family val="2"/>
      </rPr>
      <t xml:space="preserve">.MP-9_Gest_Servicios
</t>
    </r>
    <r>
      <rPr>
        <sz val="8"/>
        <rFont val="Arial"/>
        <family val="2"/>
      </rPr>
      <t>..9.1_Gest_Documental
…9.1.7_Consulta_acceso_docs</t>
    </r>
  </si>
  <si>
    <r>
      <rPr>
        <b/>
        <sz val="8"/>
        <rFont val="Arial"/>
        <family val="2"/>
      </rPr>
      <t xml:space="preserve">.MP-10_Gest_juridica
</t>
    </r>
    <r>
      <rPr>
        <sz val="8"/>
        <rFont val="Arial"/>
        <family val="2"/>
      </rPr>
      <t>..10.4_Ctrl_disciplinario
…10.4.1_Proceso disciplinario</t>
    </r>
  </si>
  <si>
    <r>
      <rPr>
        <b/>
        <sz val="8"/>
        <rFont val="Arial"/>
        <family val="2"/>
      </rPr>
      <t xml:space="preserve">.MP-12_Monitoreo_Evaluacion
</t>
    </r>
    <r>
      <rPr>
        <sz val="8"/>
        <rFont val="Arial"/>
        <family val="2"/>
      </rPr>
      <t>..12.1_Monit_evalua_Independiente
…12.1.1_Plan_anual_audit</t>
    </r>
  </si>
  <si>
    <r>
      <rPr>
        <b/>
        <sz val="8"/>
        <rFont val="Arial"/>
        <family val="2"/>
      </rPr>
      <t xml:space="preserve">.MP-12_Monitoreo_Evaluacion
</t>
    </r>
    <r>
      <rPr>
        <sz val="8"/>
        <rFont val="Arial"/>
        <family val="2"/>
      </rPr>
      <t>..12.1_Monit_evalua_Independiente
…12.1.4_Seguim_eval_PMI
…12.1.5_Seguim_eval_PMP
..12.2_Monit_ejec_Plan_institucionales
..12.2.1_Monit_ejec_PE-PAI</t>
    </r>
  </si>
  <si>
    <r>
      <rPr>
        <b/>
        <sz val="8"/>
        <rFont val="Arial"/>
        <family val="2"/>
      </rPr>
      <t xml:space="preserve">.MP-12_Monitoreo_Evaluacion
</t>
    </r>
    <r>
      <rPr>
        <sz val="8"/>
        <rFont val="Arial"/>
        <family val="2"/>
      </rPr>
      <t>..12.1_Monit_evalua_Independiente
…12.1.4_Seguim_eval_PMI</t>
    </r>
  </si>
  <si>
    <r>
      <rPr>
        <b/>
        <sz val="8"/>
        <rFont val="Arial"/>
        <family val="2"/>
      </rPr>
      <t xml:space="preserve">.MP-12_Monitoreo_Evaluacion
</t>
    </r>
    <r>
      <rPr>
        <sz val="8"/>
        <rFont val="Arial"/>
        <family val="2"/>
      </rPr>
      <t>..12.1_Monit_evalua_Independiente
…12.1.4_Seguim_eval_PMI
…12.1.5_Seguim_eval_PMP</t>
    </r>
  </si>
  <si>
    <r>
      <rPr>
        <b/>
        <sz val="8"/>
        <rFont val="Arial"/>
        <family val="2"/>
      </rPr>
      <t xml:space="preserve">.MP-12_Monitoreo_Evaluacion
</t>
    </r>
    <r>
      <rPr>
        <sz val="8"/>
        <rFont val="Arial"/>
        <family val="2"/>
      </rPr>
      <t>..12.1_Monit_evalua_Independiente
…12.1.3_Seguim_procesos_info_ley</t>
    </r>
  </si>
  <si>
    <r>
      <rPr>
        <b/>
        <sz val="8"/>
        <rFont val="Arial"/>
        <family val="2"/>
      </rPr>
      <t xml:space="preserve">.MP-5_Gest_Arq_TI
</t>
    </r>
    <r>
      <rPr>
        <sz val="8"/>
        <rFont val="Arial"/>
        <family val="2"/>
      </rPr>
      <t>..5.2_Gest_Operac_Soporte
…5.2.1_Admin_operación</t>
    </r>
  </si>
  <si>
    <r>
      <rPr>
        <b/>
        <sz val="8"/>
        <rFont val="Arial"/>
        <family val="2"/>
      </rPr>
      <t xml:space="preserve">.MP-5_Gest_Arq_TI
</t>
    </r>
    <r>
      <rPr>
        <sz val="8"/>
        <rFont val="Arial"/>
        <family val="2"/>
      </rPr>
      <t>..5.1_Planeac_Arqui_T.I
…5.1.3_Gest_Pfolio_Prog_Proy</t>
    </r>
  </si>
  <si>
    <r>
      <rPr>
        <b/>
        <sz val="8"/>
        <rFont val="Arial"/>
        <family val="2"/>
      </rPr>
      <t xml:space="preserve">.MP-5_Gest_Arq_TI
</t>
    </r>
    <r>
      <rPr>
        <sz val="8"/>
        <rFont val="Arial"/>
        <family val="2"/>
      </rPr>
      <t>..5.1_Planeac_Arqui_T.I
…5.1.1_Plan_TI</t>
    </r>
  </si>
  <si>
    <r>
      <rPr>
        <b/>
        <sz val="8"/>
        <rFont val="Arial"/>
        <family val="2"/>
      </rPr>
      <t xml:space="preserve">.MP-5_Gest_Arq_TI
</t>
    </r>
    <r>
      <rPr>
        <sz val="8"/>
        <rFont val="Arial"/>
        <family val="2"/>
      </rPr>
      <t>..5.2_Gest_Operac_Soporte
…5.2.3_Gest_seguridad_TI</t>
    </r>
  </si>
  <si>
    <r>
      <rPr>
        <b/>
        <sz val="8"/>
        <rFont val="Arial"/>
        <family val="2"/>
      </rPr>
      <t xml:space="preserve">.MP-5_Gest_Arq_TI
</t>
    </r>
    <r>
      <rPr>
        <sz val="8"/>
        <rFont val="Arial"/>
        <family val="2"/>
      </rPr>
      <t>..5.2_Gest_Operac_Soporte</t>
    </r>
  </si>
  <si>
    <r>
      <rPr>
        <b/>
        <sz val="8"/>
        <rFont val="Arial"/>
        <family val="2"/>
      </rPr>
      <t xml:space="preserve">.MP-11_Gestión_comunicaciones
</t>
    </r>
    <r>
      <rPr>
        <sz val="8"/>
        <rFont val="Arial"/>
        <family val="2"/>
      </rPr>
      <t>..11.1_Gest_Coms_externas</t>
    </r>
  </si>
  <si>
    <r>
      <rPr>
        <b/>
        <sz val="8"/>
        <rFont val="Arial"/>
        <family val="2"/>
      </rPr>
      <t xml:space="preserve">.MP-4_Gest_Prog_Proy
</t>
    </r>
    <r>
      <rPr>
        <sz val="8"/>
        <rFont val="Arial"/>
        <family val="2"/>
      </rPr>
      <t>..4.1_Gest_Prog
…4.1.4_Cierre_Prg
..4.2_Gest_Proy
…4.2.3_Entrega_Cierre_Proy</t>
    </r>
  </si>
  <si>
    <r>
      <rPr>
        <b/>
        <sz val="8"/>
        <rFont val="Arial"/>
        <family val="2"/>
      </rPr>
      <t xml:space="preserve">.MP-4_Gest_Prog_Proy
</t>
    </r>
    <r>
      <rPr>
        <sz val="8"/>
        <rFont val="Arial"/>
        <family val="2"/>
      </rPr>
      <t>..4.1_Gest_Prog
…4.1.7_Gest_Inters_Comunic_Info_Prg
..4.2_Gest_Proy
…4.2.7_Gest_Inters_Comunic_Info_Pry</t>
    </r>
  </si>
  <si>
    <r>
      <rPr>
        <b/>
        <sz val="8"/>
        <rFont val="Arial"/>
        <family val="2"/>
      </rPr>
      <t xml:space="preserve">.MP-10_Gest_juridica
</t>
    </r>
    <r>
      <rPr>
        <sz val="8"/>
        <rFont val="Arial"/>
        <family val="2"/>
      </rPr>
      <t>..10.3_Sentencias_conciliaciones</t>
    </r>
  </si>
  <si>
    <r>
      <rPr>
        <b/>
        <sz val="8"/>
        <rFont val="Arial"/>
        <family val="2"/>
      </rPr>
      <t xml:space="preserve">.MP-10_Gest_juridica
</t>
    </r>
    <r>
      <rPr>
        <sz val="8"/>
        <rFont val="Arial"/>
        <family val="2"/>
      </rPr>
      <t>..10.1_Defensa_judicial</t>
    </r>
  </si>
  <si>
    <r>
      <rPr>
        <b/>
        <sz val="8"/>
        <rFont val="Arial"/>
        <family val="2"/>
      </rPr>
      <t xml:space="preserve">.MP-8_Gest_Contract
</t>
    </r>
    <r>
      <rPr>
        <sz val="8"/>
        <rFont val="Arial"/>
        <family val="2"/>
      </rPr>
      <t>..8.2_Gest_Precontract
...Act_(1, 2)</t>
    </r>
  </si>
  <si>
    <r>
      <rPr>
        <b/>
        <sz val="8"/>
        <rFont val="Arial"/>
        <family val="2"/>
      </rPr>
      <t xml:space="preserve">.MP-8_Gest_Contract
</t>
    </r>
    <r>
      <rPr>
        <sz val="8"/>
        <rFont val="Arial"/>
        <family val="2"/>
      </rPr>
      <t>..8.1_Plan_Contract
...Act_(3)
..8.2_Gest_Precontract
...Act_(1, 2)</t>
    </r>
  </si>
  <si>
    <t>Planeación, Subg_Riesgos, Subg_Proyec, Gerentes Py</t>
  </si>
  <si>
    <t>Gerencia, Secretaría General, Subg estructuración, Subg Riesgos, Subg_Proyec, Gerent Py</t>
  </si>
  <si>
    <r>
      <rPr>
        <b/>
        <sz val="8"/>
        <rFont val="Arial"/>
        <family val="2"/>
      </rPr>
      <t>F-Ejecución</t>
    </r>
    <r>
      <rPr>
        <sz val="8"/>
        <rFont val="Arial"/>
        <family val="2"/>
      </rPr>
      <t xml:space="preserve">
</t>
    </r>
    <r>
      <rPr>
        <b/>
        <sz val="8"/>
        <rFont val="Arial"/>
        <family val="2"/>
      </rPr>
      <t xml:space="preserve">.MP-4_Gest_Prog_Proy
</t>
    </r>
    <r>
      <rPr>
        <sz val="8"/>
        <rFont val="Arial"/>
        <family val="2"/>
      </rPr>
      <t>..4.1_Gest_Prog
…4.1.3_Ejec_Integr_Segui_Ctrl_Prog
…Act_(1, 2)
..4.2_Gest_Proy
…4.2.2_Ejec_Segui_Ctrl_Proy
…Act_(2, 3)</t>
    </r>
  </si>
  <si>
    <t>Tratamiento/ CONTROL ACTUAL 
a ser implementado (y Gobierno del Control)</t>
  </si>
  <si>
    <t>1. Código de ética incluyendo los criterios de  Gerencia enfocada en transparencia (E.T. Talento Humano)</t>
  </si>
  <si>
    <t>1. Control de autorización jerarquica de pliegos (Organización Interna). 
2. Fortalecimiento de la política de seguridad de la información incluyendo controles de filtración (E.T. Tecnología)</t>
  </si>
  <si>
    <t>1. Lineamientos de estructuración de proyectos (Subg. Estructuración)
2. Comité de modificaciones contractuales (Comité)</t>
  </si>
  <si>
    <t>1. Creación de la central de cuentas (E.T. Talento Humano - E.T. Financiera)
2. Control de flujo a través de la herramienta tecnológica (E.T. Tecnología)
3. Control escalonado en la autorización de pago (Organización Interna)</t>
  </si>
  <si>
    <t>1. Lineamienos de estructuración de proyectos (Subg. Estructuración)
2. Supervisión en campo para verificar que se esta realizando la interventoria (Supervisores/Gerentes de Proyectos)</t>
  </si>
  <si>
    <t>1. Adoptar la metodología de selección de proyectos - asociar al proceso - (Subg. Estructuración)</t>
  </si>
  <si>
    <t>1. Programación de presupuesto con vigencia futura (Of. Planeación y Áreas)
2. Fijar política de inicio de incumplimiento con desviaciones de más del 5% (Secretaría General)
3. Definir lineamientos para ajuste anual de precios(Subg. Estructuración)</t>
  </si>
  <si>
    <t>1. Redefinir alcance del CONPES 3776 acorde con el presupuesto. (Of. Planeación y Áreas)
2. Destrabe de proyectos para reactivar construcción y entregar (Subgerencias de Riesgos y Proyectos, Supervisores, Secretaría General)
3. Comité de modificaciones y adiciones contractuales (Comité)</t>
  </si>
  <si>
    <t>1. Tener una planta de personal idonea, técnica y especializada (Gerencia y E.T, Talento Humano)
2. Tener lineamientos claros de estructuración. (Subg. Estructuración)
3. Visita de campo para concretar especificación técnica. (Supervisores/Gerentes de Proyectos)</t>
  </si>
  <si>
    <t>1. Definir lineamientos de estudios de riesgos de desastres. (Subgerencia de Riesgos)
2. Visita de campo para concretar especificación técnica (Supervisores/Gerentes de Proyectos)</t>
  </si>
  <si>
    <t>1. Redefinir linamiento de supervision e interventorías (Secretaría General y Subgerencias)
2. Desde la supervisión hacer seguimiento de capacidad de los contratistas (Supervisores/Gerentes de Proyectos)
3.Seguimiento a los proyectos de la gerencia en campo. (Supervisores/Gerentes de Proyectos)</t>
  </si>
  <si>
    <t>1. Monitoreo desde la supervisión de otros proyectos que puedan afectar la normal ejecución de los proyectos (Supervisores/Gerentes de Proyectos)</t>
  </si>
  <si>
    <t>1. Definición de un grupo de gestión predial (Subgerencias y Gecretaría General)</t>
  </si>
  <si>
    <t>1. Lineamientos de gestión de calidad de obras (Subgerencia de Estructuración)
2. Buscar fuentes alternativas de energización de proyectos y sistemas de tratamiento (Sectoriales y Supervisores)
3. Verificar desde la supervisión el cumplimiento de requisitos con 6 meses de antelación (Supervisores/Gerentes de Proyectos)
4. En la fase de estructuración realizar visita técnica para verificar la disponibilidad y capacidad de servicios públicos. (Sectoriales y Supervisores)</t>
  </si>
  <si>
    <t>1. Establecer lineamientos que garanticen la operación de las obras entregadas por parte de quien recibe (Subg. Estructuración)</t>
  </si>
  <si>
    <r>
      <t xml:space="preserve">Riesgo de proyectos </t>
    </r>
    <r>
      <rPr>
        <b/>
        <u/>
        <sz val="8"/>
        <rFont val="Arial"/>
        <family val="2"/>
      </rPr>
      <t>entregados</t>
    </r>
    <r>
      <rPr>
        <sz val="8"/>
        <rFont val="Arial"/>
        <family val="2"/>
      </rPr>
      <t xml:space="preserve"> sin gestión </t>
    </r>
  </si>
  <si>
    <r>
      <t xml:space="preserve">Riesgo de congestión administrativa durante la ejecución de los </t>
    </r>
    <r>
      <rPr>
        <b/>
        <sz val="8"/>
        <rFont val="Arial"/>
        <family val="2"/>
      </rPr>
      <t>procesos</t>
    </r>
  </si>
  <si>
    <t>1. Radicación de trámites con tiempo suficiente para evitar afectaciones en la normal ejecución de los proyectos (Áreas)
2. Equipo de abogados suficientes para adelantar los trámites radicados por los sectores. (Secretaría General)
3, Comité de modificaciones contractuales (Comité)</t>
  </si>
  <si>
    <t>1. Comité de modificaciones contractuales. (Comité)
2. Conceptos legales antes de tomar cualquier decisión. (Secretaría General)
3. Apoyo y concepto de secretaría General para la toma de decisiones. (Organización interna)</t>
  </si>
  <si>
    <t>1. Redefinición de los lineamientos del proceso de planeación del plan de acción (Oficina de Planeación)
2. Adelantar el proceso de planeación a la última semana de noviembre (Oficina de Planeación)</t>
  </si>
  <si>
    <t>1. Redefinición de los lineamientos del proceso de planeación del plan de acción (Oficina de Planeación)
2. Adelantar el proceso de planeación a la última semana de noviembre. (Oficina de Planeación)
3. Incluir procesos de validación secundaria a las metas del plan (Oficina de Planeación)</t>
  </si>
  <si>
    <t>1. Establecer un formato de gestión del conocimiento para la sistematización de la información de cada sector, macroproyecto o proceso. (Oficina de Planeación)
2. Diseñar un procedimiento en el que el servidor público consigne la información relativa a su gestión de manera fácil y útil para la memoria institucional y el proceso de empalme con los servidores que ingresen a la Entidad (ej. video, informe, ficha, formulario de Google). - (Oficina de Planeación)</t>
  </si>
  <si>
    <t>1.Diseñar y formalizar el formato de gestión del conocimiento para la sistematización de los principales casos y experiencias del Fondo. (Oficina de Planeación)
2. Realizar una actualización semestral del banco de buenas prácticas (banner "Sabemos Hacer" página web de la Entidad), por medio de la ficha de gestión del conocimiento, a cargo de los sectores, macroproyectos y/o demás áreas de la Entidad. (Oficina de Planeación)</t>
  </si>
  <si>
    <t>1. Establecer una estrategia de recirculación del conocimiento (Oficina de Planeación)</t>
  </si>
  <si>
    <t>1. Establecer lista de chequeo (E.T.  Talento Humano)
2. Establecer un protocolo de confirmación aleatoria de  requisitos (E.T.  Talento Humano)</t>
  </si>
  <si>
    <t>1. Dejar trasabilidad permantente de la gestión de consecución de recursos. (Of. Planeación y E.T. Talento Humano)
2. Hacer análsis y proyecciones que permitan ver la financiación de la nómina anual (E.T.  Talento Humano)
3. Sobre el anterior análsis informar a la gerencia para tomar las decisiones que se requieran (E.T.  Talento Humano)</t>
  </si>
  <si>
    <t>1. Incrementar las capacidades del equipo de gestión documental (E.T.  Talento Humano)
2. Ejecutar el plan de gestión documental (E.T. Gestión Documental)</t>
  </si>
  <si>
    <t>1. Revisión de parte del asesor II  de recursos humanos de la liquidación de nómina (E.T.  Talento Humano)</t>
  </si>
  <si>
    <t>1. Revisión de la cadena de autorizaciones de aprobación de comisiones (E.T.  Talento Humano)
2. Incluir en el formato de comisión un campo de perfil de riesgo (E.T.  Talento Humano)</t>
  </si>
  <si>
    <t>1. Incluir en el plan anual de capacitaciones entrenamiento en el diligenciamiento SIGEP (E.T.  Talento Humano)</t>
  </si>
  <si>
    <t>1. Mantener las capacidades de la entidad (E.T.  Talento Humano)</t>
  </si>
  <si>
    <t>1. Hacer seguimiento al cumplimiento del Plan en el marco del Comité de Gestión y Desempeño (E.T.  Talento Humano y Comité)</t>
  </si>
  <si>
    <t>1. Plan de capacitación para fortalecer el proceso de evaluación de planta provisional (E.T.  Talento Humano)
2. Evaluación por parte del superior componente (Evaluador)</t>
  </si>
  <si>
    <t xml:space="preserve">
1. Control de migración de un sistema al otro (E.T. Tecnología)
2. Consolidación de la información desde los sectores (E.T. Tecnología y Equipos de Trabajo)</t>
  </si>
  <si>
    <t>1. Establecer cronograma de reportes de información obligatoria (E.T. Financiera)
2. Seguimiento mensual por parte del asesor lider del procesos financiero para asegurar cumplimiento (E.T. Financiera)</t>
  </si>
  <si>
    <t>1. Realizar comunicaciones de inconsistencis presentadas en la revisión de documentos recibidos, para efectuar el registro en la herramienta utilizada por la entidad (ACCESS). (E.T. Financiera)
2. Enviar a Sectores y Macroproyectos el reporte mensual del cierre del Control de los Recursos Contratados-CRC. (E.T. Financiera)</t>
  </si>
  <si>
    <t>1. Pólizas de manejo para el custodio de la caja menor (Secretaría General)
2, Realizar arqueos mensuales de la caja menor (E.T. Control Interno)
3, Aplicar el procedimiento de la administración de la caja menor (E.T. Financiera)
4, Elaborar en forma mensual la conciliación bancaria de la caja menor  (E.T. Financiera)</t>
  </si>
  <si>
    <t>1. Realizar un plan de capacitación en materia impositiva (E.T. Financiera y E.T. Talento Humano)
2. Construir la matriz nacional de tributos territoriales y municipales (E.T. Financiera)
3. Establecer controles a través de la herramienta de información y actualizar la información (E.T. Tecnología y E.T. Financiera)
4. Definir desde la estructuración la imputación del valor del contrato por municipio (Subgerencias, Sectores, Subg. Estructuración)</t>
  </si>
  <si>
    <t>1.  Validación del reporte de giros de fiduciaria Vs reporte de pagos efectuados en la herramienta utilizada por la entidad para el manejo y control de pagos efectuados con recursos de inversión – Módulo Tesorería (E.T. Financiera)</t>
  </si>
  <si>
    <t>1. Realizar jornadas de formación y capacitación sobre criterios de reconocimiento y valoración de fuentes documentales. (E.T. Gestión Documental y E.T. Talento Humano)
2. Estandarizar y normalizar procesos, procedimientos, manuales e instructivos de conservación documental. (E.T. Gestión Documental y Of. Planeación)
3.Cumplir disposiciones normativas vigentes: Acuerdo 050 de 2000 “Prevención de deterioro de los documentos de archivo y situaciones de riesgo. (E.T. Gestión Documental)</t>
  </si>
  <si>
    <t>1. Realizar  jornadas de capacitacion para la aplicación de las TRD (E.T. Gestión Documental y E.T. Talento Humano)</t>
  </si>
  <si>
    <t>1. Aplicar estrictamente  el  Acuerdo 060 de 2001: por el cual se establecen pautas para la administración de las comunicaciones oficiales en las entidades públicas y las privadas que cumplen funciones públicas (E.T. Gestión Documental)</t>
  </si>
  <si>
    <t>1. Tener actualizada la base de datos de los destinatarios en Infodoc y realizar la gestión a través de la herramienta tal como esta establecido en la resolución de implementación (E.T. Gestión Documental)</t>
  </si>
  <si>
    <t>1. Realizar  el Formato Unico de Inventario Documental - FUID de la comunicaciones que llegan e ingresarlos a los expedientes (E.T. Gestión Documental)</t>
  </si>
  <si>
    <t>1. Programar las transferencias documentales una vez terminado el tiempo de retención estipulado en las TRD (E.T. Gestión Documental)</t>
  </si>
  <si>
    <t>1. Realizar la clasificación  cada vez que entreguen documentos e ingrsarlos a los respectivos expedientes (E.T. Gestión Documental)</t>
  </si>
  <si>
    <t>1. Realizar actas de eliminación visto bueno del jeje de sección documental (E.T. Gestión Documental)</t>
  </si>
  <si>
    <t>1. Dejar trasabilidad permantente del seguimiento de los activos (E.T. Gestión de Servicios)
2. Hacer controles que permitan el registro y control de los activos (E.T. Gestión de Servicios)
3. Informar a la Secretaria General las decisiones que se requieran para el control aleatorio. (E.T. Gestión de Servicios)</t>
  </si>
  <si>
    <t>1. Manual Contable actualizado incluyendo esquemas que permitan conciliar las diferencias (E.T. Gestión de Servicios y E.T. Contabilidad)
2. Realizar Muestras aleatorias de control (E.T. Gestión de Servicios)</t>
  </si>
  <si>
    <t>1. Procedimiento de elaboración, publicación y actualización del PAA. (Of. Planeación)
2. Formación y concientización de las áreas sobre la necesidad de cumplir con adecuadamente el PAA. (Of. Planeación - E.T. Talento Humano)</t>
  </si>
  <si>
    <t>1. Capacitar a los funcionarios del Fondo en la normatividad  archivística vigente (E.T. Gestión Documental y E.T. Talento Humano)</t>
  </si>
  <si>
    <t>1. Seguimiento: asignación, tipo documental, fecha de vencimiento uno a uno - Reporte semanal PQRSFD (E.T. Atención al Ciudadano)</t>
  </si>
  <si>
    <t>1. Seguimiento: asignación, tipo documental, fecha de vencimiento uno a uno - Reporte semanal PQRSFD (E.T. Atención al Ciudadano)
2. Capacitación a las dependencias del FA Circular 003 de 2019 - (E.T. Atención al Ciudadano y E.T. Talento Humano)
3. Lineamientos términos para responder PQRSFD y reiteración a través de ET de Comunicaciones de dicha Circular (E.T. Atención al Ciudadano y E.T. Comunicaciones)</t>
  </si>
  <si>
    <t>1. Capacitación mensual al personal de ventanilla sobre Ley 1755 de 2015 y tipificación PQRSDF (E.T. Atención al Ciudadano y E.T. Talento Humano)</t>
  </si>
  <si>
    <t>1. Capacitar en la normatividad  archivística vigente (E.T. Gestión Documental y E.T. Talento Humano)</t>
  </si>
  <si>
    <t>1. Asegurar la adecuada custodia de los expedientes disciplinarios en muebles archivadores que cuente con su respectiva seguridad, (E.T. Control Disciplinario)
2. Efectuar reuniones periódicas del equipo de abogados donde se verifique la existencia física de los expedientes. (E.T. Control Disciplinario)</t>
  </si>
  <si>
    <t>1. Las decisiones que implique sanciones disciplinarias serán analizadas y revisada por el equipo disciplinario.  (E.T. Control Disciplinario)</t>
  </si>
  <si>
    <t>1. Plan Anual de Auiditoría : Verificar mensualmente el  cumplimiento del Plan Anual de Auditoría. (E.T. Control Interno de Gestión)
 2. Informes de Ley:  Generar alertas para la elaboración de los informes en los plazos establecidos. (E.T. Control Interno de Gestión)</t>
  </si>
  <si>
    <t>1. Revisión y aprobación de los  planes de las auditorias programadas para la vigencia.
- Revisar y aprobar los planes de las auditorias programadas para la vigencia. (Comité de Control Interno de Gestión)
2. Revisión y aprobación de los informes finales de auditoría interna y seguimientos.
- Revisar  los informes preliminares de auditorías y seguimientos. (E.T. Control Interno de Gestión)
- Realizar reuniones con los responsables de los procesos auditados. (E.T. Control Interno de Gestión)
- Revisar y aprobar del Informe final de auditoría y seguimientos.. (E.T. Control Interno de Gestión)</t>
  </si>
  <si>
    <t>1. Vertificación del cumplimiento de las acciones descritas en el plan de mejoramiento en lo referente a: Acciones de mejora, actividades, unidades de medida, cantidad y fecha de cumplimiento. (E.T. Control Interno de Gestión)
- Asesoría y acompañamiento a las dependencias responsables  en la
formulación de acciones de mejora. 
- Presentación de avances y/o incumplimientos del plan de mejoramiento al Comité Institucional de Coordinación de Control Interno
- Informes de seguimiento al cumplimiento de los planes de mejoramiento</t>
  </si>
  <si>
    <t>1. Implementación de herramienta tecnológica que permita el reporte de avance en el plan de acción (Of. Planeación)
2. Capacitaciones permanentes a los responsables de los reportes en cada una de las áreas (Of. Planeación)</t>
  </si>
  <si>
    <t>1. Establecer reporte de seguimiento mensual a los gerentes de proyecto sobre avance de metas e indicadores (Of. Planeación)
2. Seguimiento en el marco del comité estratégico de gerencia de la entidad sobre el avance al plan de acción (Of. Planeación)
3. Informe trimestral al Consejo Directivo sobre el avance del plan de acción  (Of. Planeación)</t>
  </si>
  <si>
    <t>1. Gestión de requerimiento cumpliendo con los procedimientos establecidos por la entidad en la atención de PQRSF. (Todas las áreas)
2. Asignación de responsables de acuerdo a perfiles, roles y funciones y seguimiento centralizado por parte de la Oficina de Planeación y Cumplimiento (Of. de Planeación)
3. Tablero de control gerencia sobre el estado de cumplimiento de las solicitudes (Gerencia)
4. Inclusión de atención oportuna de solicitudes en las evaluaciones de los gerentes en el Fondo (E.T. Talento Humano)</t>
  </si>
  <si>
    <t>1. Fortalecer las politicas de seguridad y su cumplimiento. (E.T. Tecnología)
2. Planear con los eventos de backup (E.T. Tecnología)</t>
  </si>
  <si>
    <t>1. Planear en el presupuesto de 2020 los recursos de TIC (E.T. Tecnología)</t>
  </si>
  <si>
    <t>2. Asesgurar la implementación de la política de Gobierno Digital en la entidad (E.T. Tecnología)
2. Normograma actualizado (E.T. Tecnología)</t>
  </si>
  <si>
    <t>1. Incluir en PSA el seguimiento a los proyectos de tecnología (E.T. Tecnología)</t>
  </si>
  <si>
    <t>1. Aplicar lineamientos de seguridad de la información a partir de la política aprobada (E.T. Tecnología)</t>
  </si>
  <si>
    <t>1. Definición de lineamientos de planes de contigencia  (E.T. Tecnología)</t>
  </si>
  <si>
    <t>1. Tramitar el plan de tecnologia a través del Comité de Gestión y Desempeño institucional (E.T. Tecnología)</t>
  </si>
  <si>
    <t>1. Fortalecer la aplicación de la política de seguridad de la informacón (E.T. Tecnología)
2. Mantener el reporte de derechos de autor de forma anual (E.T. Tecnología)</t>
  </si>
  <si>
    <t>1. Establecer y aplicar los lineamientos de gobierno de la información en la entidad (E.T. Tecnología)</t>
  </si>
  <si>
    <t>1. Garantizar el cumplimiento de la política de tratamiento de datos personales (decreto 582 de 2015) - (E.T. Tecnología)</t>
  </si>
  <si>
    <t>1. Lineamientos de gobernanza de la información (Of. Planeación)
2. Definición de una estrategia de comunicación (E.T. Comunicaciones)</t>
  </si>
  <si>
    <t>1. Lineamientos de seguimiento y control de proyectos. (Subg. Proyectos)
2. Diligenciamiento de las fichas de seguimiento y control de proyectos por parte de los supervisores. (Líderes de Sectores y Macroproyectos)
3. Gestiones por parte de los sectores con los alcaldes y empresas de servicios públicos para la obtención de los servicios públicos (Líderes de Sectores y Macroproyectos)</t>
  </si>
  <si>
    <t>1. Información oficial del Fondo Adaptación emitida únicamente por el área de Planeación. (Of. Planeación)
2. Lineamiento sobre la gestión de interesados dentro de los proyectos emitido por la Subgerencia de Regiones. (Subg. Regiones)</t>
  </si>
  <si>
    <t xml:space="preserve">1. Regulación de comités internos que anticipen posibles nuevos procesos (E.T. Defensa Judicial) 
2. Gestión de conocimiento de los procesos en curso para desarrollar nuevos controles (E.T. Defensa Judicial) 
3. Conciliación de  contingencias judiciales en los estados financieros (E.T. Defensa Judicial y E.T. Financiera) 
4. Reporte semestral a la Agencia Nacional de Defensa jurídica del estado (E.T. Defensa Judicial) </t>
  </si>
  <si>
    <t xml:space="preserve">1. Mantener el monitoreo de procesos judiciales (E.T. Defensa Judicial) 
</t>
  </si>
  <si>
    <t>1. Dejar trasabilidad permantente de la gestión ambiental (E.T. Gestión de Servicios)
2. Hacer análsis y proyecciones que permitan ver la trazabilidad ambiental en cada proceso (E.T. Gestión de Servicios)
3. Informar a la Secretaria General para tomar las decisiones que se requieran (E.T. Gestión de Servicios)</t>
  </si>
  <si>
    <t>1. Establecer cronograma de reportes de información obligatoria (E.T. Gestión de Servicios)
2. Seguimiento mensual por parte del asesor lider del procesos para asegurar cumplimiento (E.T. Gestión de Servicios)</t>
  </si>
  <si>
    <t>Indice de PROBABILIDAD de ocurrencia</t>
  </si>
  <si>
    <t xml:space="preserve">Indice de CONSECUENCIA del riesgo </t>
  </si>
  <si>
    <r>
      <t xml:space="preserve">MAPA DE RIESGOS CIERRE 2019 (80 Riesgos) 
</t>
    </r>
    <r>
      <rPr>
        <sz val="10"/>
        <color theme="1"/>
        <rFont val="Tahoma"/>
        <family val="2"/>
        <scheme val="major"/>
      </rPr>
      <t>Nivel de Riesgo Residual en Perspectiva Institucional</t>
    </r>
  </si>
  <si>
    <t>2 riesgos</t>
  </si>
  <si>
    <t>5 riesgos</t>
  </si>
  <si>
    <t>68 riesgos</t>
  </si>
  <si>
    <t>Tecnología, Financiera, Secretaría General, Subgerencias y sectores</t>
  </si>
  <si>
    <t>Tecnología, Financiera, Subgerencias y sectores</t>
  </si>
  <si>
    <t>Diario</t>
  </si>
  <si>
    <t>Agilizar el proceso de pagos de facturas radicadas en el Fondo Adaptación</t>
  </si>
  <si>
    <t>1. Sifa (aplicativo para revisión de cuentas).
2. Revisión de las cuentas radicadas por el equipo de central de cuentas de la Entidad.</t>
  </si>
  <si>
    <t>Subsanaciones y devoluciones de las cuentas que no cumplen con los requisitos exigidos por la Entidad.</t>
  </si>
  <si>
    <t>Mejora en los tiempos de revisión de cuentas por parte del equipo de financiera, supervisores y sectoriales.</t>
  </si>
  <si>
    <t>Evitar alianzas entre contratistas de obras e interventores que puedan afectar el normal desarrollo de los proyectos.</t>
  </si>
  <si>
    <t>1. Lineamientos por parte de la Subgerencia de Estructuración.
2. Aumento de la frecuencia con la que se realizan las visitas en campo para verificar el desarrollo de las obras.</t>
  </si>
  <si>
    <t>Informes de supervisión.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</si>
</sst>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_(&quot;$&quot;* #,##0_);_(&quot;$&quot;* \(#,##0\);_(&quot;$&quot;* &quot;-&quot;_);_(@_)"/>
    <numFmt numFmtId="167" formatCode="_(&quot;$&quot;* #,##0.00_);_(&quot;$&quot;* \(#,##0.00\);_(&quot;$&quot;* &quot;-&quot;??_);_(@_)"/>
  </numFmts>
  <fonts count="48" x14ac:knownFonts="1">
    <font>
      <sz val="11"/>
      <color theme="1"/>
      <name val="Arial"/>
      <family val="2"/>
      <scheme val="minor"/>
    </font>
    <font>
      <b/>
      <sz val="11"/>
      <color theme="3"/>
      <name val="Tahoma"/>
      <family val="2"/>
      <scheme val="major"/>
    </font>
    <font>
      <sz val="16"/>
      <color theme="0" tint="-4.9989318521683403E-2"/>
      <name val="Tahoma"/>
      <family val="2"/>
      <scheme val="major"/>
    </font>
    <font>
      <sz val="24"/>
      <color theme="3"/>
      <name val="Tahoma"/>
      <family val="2"/>
      <scheme val="major"/>
    </font>
    <font>
      <sz val="11"/>
      <color theme="1"/>
      <name val="Arial"/>
      <family val="2"/>
      <scheme val="minor"/>
    </font>
    <font>
      <sz val="11"/>
      <color theme="1"/>
      <name val="Tahoma"/>
      <family val="2"/>
      <scheme val="maj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b/>
      <sz val="14"/>
      <name val="Arial"/>
      <family val="2"/>
    </font>
    <font>
      <sz val="8"/>
      <name val="Arial"/>
      <family val="2"/>
    </font>
    <font>
      <b/>
      <sz val="8"/>
      <name val="Arial"/>
      <family val="2"/>
    </font>
    <font>
      <sz val="8"/>
      <color rgb="FF000000"/>
      <name val="Arial"/>
      <family val="2"/>
    </font>
    <font>
      <sz val="11"/>
      <name val="Arial"/>
      <family val="2"/>
      <scheme val="minor"/>
    </font>
    <font>
      <b/>
      <sz val="8"/>
      <color theme="0"/>
      <name val="Arial"/>
      <family val="2"/>
    </font>
    <font>
      <b/>
      <sz val="8"/>
      <color rgb="FF000000"/>
      <name val="Arial"/>
      <family val="2"/>
    </font>
    <font>
      <b/>
      <sz val="11"/>
      <name val="Arial"/>
      <family val="2"/>
      <scheme val="minor"/>
    </font>
    <font>
      <sz val="7"/>
      <name val="Arial"/>
      <family val="2"/>
    </font>
    <font>
      <sz val="8"/>
      <color theme="1"/>
      <name val="Arial"/>
      <family val="2"/>
    </font>
    <font>
      <b/>
      <sz val="8"/>
      <color theme="1"/>
      <name val="Tahoma"/>
      <family val="2"/>
    </font>
    <font>
      <sz val="12"/>
      <color theme="1"/>
      <name val="Times New Roman"/>
      <family val="1"/>
    </font>
    <font>
      <b/>
      <sz val="7"/>
      <color theme="1"/>
      <name val="Tahoma"/>
      <family val="2"/>
    </font>
    <font>
      <sz val="7"/>
      <color theme="1"/>
      <name val="Tahoma"/>
      <family val="2"/>
    </font>
    <font>
      <b/>
      <sz val="5"/>
      <color theme="1"/>
      <name val="Tahoma"/>
      <family val="2"/>
    </font>
    <font>
      <b/>
      <sz val="1"/>
      <color theme="1"/>
      <name val="Tahoma"/>
      <family val="2"/>
    </font>
    <font>
      <b/>
      <sz val="8"/>
      <color rgb="FF000000"/>
      <name val="Tahoma"/>
      <family val="2"/>
    </font>
    <font>
      <b/>
      <sz val="8"/>
      <color rgb="FFFFFFFF"/>
      <name val="Tahoma"/>
      <family val="2"/>
    </font>
    <font>
      <sz val="8"/>
      <color theme="1"/>
      <name val="Arial"/>
      <family val="2"/>
      <scheme val="minor"/>
    </font>
    <font>
      <b/>
      <sz val="8"/>
      <color theme="0"/>
      <name val="Tahoma"/>
      <family val="2"/>
    </font>
    <font>
      <sz val="7"/>
      <color theme="1"/>
      <name val="Arial"/>
      <family val="2"/>
      <scheme val="minor"/>
    </font>
    <font>
      <sz val="8"/>
      <color theme="0"/>
      <name val="Arial"/>
      <family val="2"/>
    </font>
    <font>
      <sz val="10"/>
      <color rgb="FF000000"/>
      <name val="Arial"/>
      <family val="2"/>
    </font>
    <font>
      <b/>
      <sz val="8"/>
      <color rgb="FF0000FF"/>
      <name val="Arial"/>
      <family val="2"/>
    </font>
    <font>
      <b/>
      <u/>
      <sz val="8"/>
      <name val="Arial"/>
      <family val="2"/>
    </font>
    <font>
      <sz val="10"/>
      <color theme="1"/>
      <name val="Tahoma"/>
      <family val="2"/>
      <scheme val="major"/>
    </font>
    <font>
      <b/>
      <sz val="11"/>
      <color theme="1"/>
      <name val="Tahoma"/>
      <family val="2"/>
      <scheme val="major"/>
    </font>
    <font>
      <b/>
      <sz val="14"/>
      <name val="Tahoma"/>
      <family val="2"/>
    </font>
    <font>
      <b/>
      <sz val="14"/>
      <color theme="0"/>
      <name val="Tahoma"/>
      <family val="2"/>
    </font>
    <font>
      <sz val="9"/>
      <color theme="1"/>
      <name val="Tahoma"/>
      <family val="2"/>
      <scheme val="major"/>
    </font>
  </fonts>
  <fills count="45">
    <fill>
      <patternFill patternType="none"/>
    </fill>
    <fill>
      <patternFill patternType="gray125"/>
    </fill>
    <fill>
      <patternFill patternType="solid">
        <fgColor theme="6" tint="-0.499984740745262"/>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00FF"/>
        <bgColor indexed="64"/>
      </patternFill>
    </fill>
    <fill>
      <patternFill patternType="solid">
        <fgColor rgb="FF00FF00"/>
        <bgColor indexed="64"/>
      </patternFill>
    </fill>
    <fill>
      <patternFill patternType="solid">
        <fgColor rgb="FFBFBFBF"/>
        <bgColor indexed="64"/>
      </patternFill>
    </fill>
    <fill>
      <patternFill patternType="solid">
        <fgColor rgb="FF99CCFF"/>
        <bgColor indexed="64"/>
      </patternFill>
    </fill>
    <fill>
      <patternFill patternType="solid">
        <fgColor rgb="FFCCECFF"/>
        <bgColor indexed="64"/>
      </patternFill>
    </fill>
  </fills>
  <borders count="28">
    <border>
      <left/>
      <right/>
      <top/>
      <bottom/>
      <diagonal/>
    </border>
    <border>
      <left/>
      <right style="thick">
        <color theme="3"/>
      </right>
      <top/>
      <bottom/>
      <diagonal/>
    </border>
    <border>
      <left/>
      <right/>
      <top/>
      <bottom style="thick">
        <color theme="6"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6">
    <xf numFmtId="0" fontId="0" fillId="0" borderId="0" applyFill="0">
      <alignment vertical="center" wrapText="1"/>
    </xf>
    <xf numFmtId="0" fontId="3" fillId="0" borderId="2" applyNumberFormat="0" applyFill="0" applyAlignment="0" applyProtection="0"/>
    <xf numFmtId="0" fontId="2" fillId="2" borderId="0" applyNumberFormat="0" applyProtection="0">
      <alignment horizontal="center" vertical="center"/>
    </xf>
    <xf numFmtId="0" fontId="5" fillId="0" borderId="1">
      <alignment horizontal="left"/>
    </xf>
    <xf numFmtId="0" fontId="1" fillId="0" borderId="0" applyNumberFormat="0" applyFill="0" applyBorder="0" applyAlignment="0" applyProtection="0"/>
    <xf numFmtId="0" fontId="3" fillId="0" borderId="2"/>
    <xf numFmtId="0" fontId="4" fillId="3" borderId="1">
      <alignment vertical="center"/>
    </xf>
    <xf numFmtId="0" fontId="4" fillId="4" borderId="1">
      <alignment vertical="center"/>
    </xf>
    <xf numFmtId="0" fontId="4" fillId="5" borderId="1">
      <alignment vertical="center"/>
    </xf>
    <xf numFmtId="0" fontId="4" fillId="6" borderId="1">
      <alignment vertical="center"/>
    </xf>
    <xf numFmtId="165" fontId="4" fillId="0" borderId="0" applyFont="0" applyFill="0" applyBorder="0" applyAlignment="0" applyProtection="0"/>
    <xf numFmtId="164" fontId="4" fillId="0" borderId="0" applyFont="0" applyFill="0" applyBorder="0" applyAlignment="0" applyProtection="0"/>
    <xf numFmtId="167" fontId="4" fillId="0" borderId="0" applyFont="0" applyFill="0" applyBorder="0" applyAlignment="0" applyProtection="0"/>
    <xf numFmtId="166" fontId="4" fillId="0" borderId="0" applyFont="0" applyFill="0" applyBorder="0" applyAlignment="0" applyProtection="0"/>
    <xf numFmtId="9" fontId="4" fillId="0" borderId="0" applyFont="0" applyFill="0" applyBorder="0" applyAlignment="0" applyProtection="0"/>
    <xf numFmtId="0" fontId="6" fillId="11"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9" fillId="14" borderId="3" applyNumberFormat="0" applyAlignment="0" applyProtection="0"/>
    <xf numFmtId="0" fontId="10" fillId="15" borderId="4" applyNumberFormat="0" applyAlignment="0" applyProtection="0"/>
    <xf numFmtId="0" fontId="11" fillId="15" borderId="3" applyNumberFormat="0" applyAlignment="0" applyProtection="0"/>
    <xf numFmtId="0" fontId="12" fillId="0" borderId="5" applyNumberFormat="0" applyFill="0" applyAlignment="0" applyProtection="0"/>
    <xf numFmtId="0" fontId="13" fillId="16" borderId="6" applyNumberFormat="0" applyAlignment="0" applyProtection="0"/>
    <xf numFmtId="0" fontId="14" fillId="0" borderId="0" applyNumberFormat="0" applyFill="0" applyBorder="0" applyAlignment="0" applyProtection="0"/>
    <xf numFmtId="0" fontId="4" fillId="17" borderId="7" applyNumberFormat="0" applyFont="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17"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17"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17"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17"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4" fontId="4" fillId="0" borderId="0" applyFont="0" applyFill="0" applyBorder="0" applyAlignment="0" applyProtection="0"/>
    <xf numFmtId="0" fontId="40" fillId="0" borderId="0"/>
    <xf numFmtId="9" fontId="40" fillId="0" borderId="0" applyFont="0" applyFill="0" applyBorder="0" applyAlignment="0" applyProtection="0"/>
  </cellStyleXfs>
  <cellXfs count="126">
    <xf numFmtId="0" fontId="0" fillId="0" borderId="0" xfId="0">
      <alignment vertical="center" wrapText="1"/>
    </xf>
    <xf numFmtId="0" fontId="18" fillId="0" borderId="9" xfId="47" applyFont="1" applyFill="1" applyBorder="1" applyAlignment="1">
      <alignment horizontal="centerContinuous" vertical="center"/>
    </xf>
    <xf numFmtId="0" fontId="19" fillId="0" borderId="10" xfId="47" applyFont="1" applyFill="1" applyBorder="1" applyAlignment="1">
      <alignment horizontal="centerContinuous" vertical="center" wrapText="1"/>
    </xf>
    <xf numFmtId="0" fontId="4" fillId="0" borderId="10" xfId="47" applyBorder="1" applyAlignment="1">
      <alignment horizontal="centerContinuous"/>
    </xf>
    <xf numFmtId="0" fontId="4" fillId="0" borderId="11" xfId="47" applyBorder="1" applyAlignment="1">
      <alignment horizontal="centerContinuous"/>
    </xf>
    <xf numFmtId="0" fontId="4" fillId="0" borderId="0" xfId="47"/>
    <xf numFmtId="0" fontId="20" fillId="34" borderId="12" xfId="47" applyFont="1" applyFill="1" applyBorder="1" applyAlignment="1">
      <alignment horizontal="center" vertical="center" wrapText="1"/>
    </xf>
    <xf numFmtId="0" fontId="19" fillId="34" borderId="12" xfId="47" applyFont="1" applyFill="1" applyBorder="1" applyAlignment="1">
      <alignment horizontal="center" vertical="top" textRotation="90" wrapText="1"/>
    </xf>
    <xf numFmtId="0" fontId="19" fillId="35" borderId="12" xfId="47" applyFont="1" applyFill="1" applyBorder="1" applyAlignment="1">
      <alignment horizontal="center" vertical="top" textRotation="90" wrapText="1"/>
    </xf>
    <xf numFmtId="0" fontId="22" fillId="0" borderId="0" xfId="47" applyFont="1"/>
    <xf numFmtId="0" fontId="20" fillId="35" borderId="12" xfId="47" applyFont="1" applyFill="1" applyBorder="1" applyAlignment="1">
      <alignment horizontal="center" vertical="center" wrapText="1"/>
    </xf>
    <xf numFmtId="0" fontId="24" fillId="0" borderId="12" xfId="47" applyFont="1" applyFill="1" applyBorder="1" applyAlignment="1">
      <alignment horizontal="center" vertical="center" wrapText="1"/>
    </xf>
    <xf numFmtId="0" fontId="25" fillId="0" borderId="0" xfId="47" applyFont="1" applyAlignment="1">
      <alignment vertical="center"/>
    </xf>
    <xf numFmtId="0" fontId="21" fillId="0" borderId="12" xfId="47" applyFont="1" applyFill="1" applyBorder="1" applyAlignment="1">
      <alignment horizontal="center" vertical="center" textRotation="90" wrapText="1"/>
    </xf>
    <xf numFmtId="0" fontId="19" fillId="0" borderId="12" xfId="47" applyFont="1" applyBorder="1" applyAlignment="1">
      <alignment horizontal="center" vertical="center" wrapText="1"/>
    </xf>
    <xf numFmtId="0" fontId="26" fillId="0" borderId="12" xfId="47" applyFont="1" applyBorder="1" applyAlignment="1">
      <alignment horizontal="center" vertical="center" textRotation="90" wrapText="1"/>
    </xf>
    <xf numFmtId="0" fontId="19" fillId="0" borderId="12" xfId="47" applyFont="1" applyBorder="1" applyAlignment="1">
      <alignment horizontal="center" vertical="center" textRotation="90" wrapText="1"/>
    </xf>
    <xf numFmtId="0" fontId="19" fillId="36" borderId="12" xfId="47" applyFont="1" applyFill="1" applyBorder="1" applyAlignment="1">
      <alignment horizontal="center" vertical="center" textRotation="90" wrapText="1"/>
    </xf>
    <xf numFmtId="0" fontId="19" fillId="36" borderId="12" xfId="47" applyFont="1" applyFill="1" applyBorder="1" applyAlignment="1">
      <alignment horizontal="center" vertical="center" wrapText="1"/>
    </xf>
    <xf numFmtId="0" fontId="19" fillId="0" borderId="12" xfId="47" applyFont="1" applyBorder="1" applyAlignment="1">
      <alignment horizontal="left" textRotation="90" wrapText="1"/>
    </xf>
    <xf numFmtId="0" fontId="19" fillId="0" borderId="12" xfId="47" applyFont="1" applyFill="1" applyBorder="1" applyAlignment="1">
      <alignment horizontal="left" vertical="center" wrapText="1"/>
    </xf>
    <xf numFmtId="0" fontId="19" fillId="0" borderId="12" xfId="47" applyFont="1" applyBorder="1" applyAlignment="1">
      <alignment horizontal="center" textRotation="90" wrapText="1"/>
    </xf>
    <xf numFmtId="0" fontId="19" fillId="0" borderId="12" xfId="47" applyFont="1" applyBorder="1" applyAlignment="1">
      <alignment horizontal="center" vertical="center" textRotation="90" wrapText="1"/>
    </xf>
    <xf numFmtId="0" fontId="19" fillId="36" borderId="12" xfId="47" applyFont="1" applyFill="1" applyBorder="1" applyAlignment="1">
      <alignment horizontal="center" vertical="center" textRotation="90" wrapText="1"/>
    </xf>
    <xf numFmtId="0" fontId="19" fillId="36" borderId="12" xfId="47" applyFont="1" applyFill="1" applyBorder="1" applyAlignment="1">
      <alignment horizontal="center" vertical="center" wrapText="1"/>
    </xf>
    <xf numFmtId="0" fontId="19" fillId="0" borderId="12" xfId="47" applyFont="1" applyFill="1" applyBorder="1" applyAlignment="1">
      <alignment horizontal="justify" vertical="center" wrapText="1"/>
    </xf>
    <xf numFmtId="0" fontId="19" fillId="0" borderId="12" xfId="47" applyFont="1" applyFill="1" applyBorder="1" applyAlignment="1">
      <alignment horizontal="center" vertical="center" textRotation="90" wrapText="1"/>
    </xf>
    <xf numFmtId="0" fontId="26" fillId="0" borderId="12" xfId="47" applyFont="1" applyFill="1" applyBorder="1" applyAlignment="1">
      <alignment horizontal="center" vertical="center" textRotation="90" wrapText="1"/>
    </xf>
    <xf numFmtId="0" fontId="19" fillId="0" borderId="12" xfId="47" applyFont="1" applyFill="1" applyBorder="1" applyAlignment="1">
      <alignment horizontal="justify" vertical="center" textRotation="90" wrapText="1"/>
    </xf>
    <xf numFmtId="0" fontId="19" fillId="0" borderId="12" xfId="47" applyFont="1" applyFill="1" applyBorder="1" applyAlignment="1">
      <alignment horizontal="center" vertical="center" wrapText="1"/>
    </xf>
    <xf numFmtId="0" fontId="19" fillId="0" borderId="12" xfId="47" applyFont="1" applyFill="1" applyBorder="1" applyAlignment="1">
      <alignment horizontal="justify" vertical="top" wrapText="1"/>
    </xf>
    <xf numFmtId="0" fontId="19" fillId="0" borderId="12" xfId="47" applyFont="1" applyFill="1" applyBorder="1" applyAlignment="1">
      <alignment horizontal="left" textRotation="90" wrapText="1"/>
    </xf>
    <xf numFmtId="14" fontId="19" fillId="0" borderId="12" xfId="47" applyNumberFormat="1" applyFont="1" applyFill="1" applyBorder="1" applyAlignment="1">
      <alignment horizontal="center" vertical="center" wrapText="1"/>
    </xf>
    <xf numFmtId="0" fontId="27" fillId="0" borderId="12" xfId="47" applyFont="1" applyFill="1" applyBorder="1" applyAlignment="1">
      <alignment horizontal="center" vertical="center" wrapText="1"/>
    </xf>
    <xf numFmtId="0" fontId="27" fillId="0" borderId="12" xfId="47" applyFont="1" applyBorder="1" applyAlignment="1">
      <alignment horizontal="center" vertical="center" textRotation="90" wrapText="1"/>
    </xf>
    <xf numFmtId="14" fontId="19" fillId="37" borderId="12" xfId="47" applyNumberFormat="1" applyFont="1" applyFill="1" applyBorder="1" applyAlignment="1">
      <alignment horizontal="center" vertical="center" wrapText="1"/>
    </xf>
    <xf numFmtId="0" fontId="21" fillId="0" borderId="13" xfId="47" applyFont="1" applyFill="1" applyBorder="1" applyAlignment="1">
      <alignment horizontal="center" vertical="center" textRotation="90" wrapText="1"/>
    </xf>
    <xf numFmtId="0" fontId="21" fillId="0" borderId="12" xfId="47" applyFont="1" applyFill="1" applyBorder="1" applyAlignment="1">
      <alignment horizontal="center" vertical="center" textRotation="90" wrapText="1"/>
    </xf>
    <xf numFmtId="0" fontId="21" fillId="35" borderId="13" xfId="47" applyFont="1" applyFill="1" applyBorder="1" applyAlignment="1">
      <alignment horizontal="center" vertical="center" wrapText="1"/>
    </xf>
    <xf numFmtId="0" fontId="21" fillId="35" borderId="12" xfId="47" applyFont="1" applyFill="1" applyBorder="1" applyAlignment="1">
      <alignment horizontal="center" vertical="center" wrapText="1"/>
    </xf>
    <xf numFmtId="0" fontId="21" fillId="35" borderId="13" xfId="47" applyFont="1" applyFill="1" applyBorder="1" applyAlignment="1">
      <alignment horizontal="center" vertical="center" textRotation="90" wrapText="1"/>
    </xf>
    <xf numFmtId="0" fontId="21" fillId="35" borderId="12" xfId="47" applyFont="1" applyFill="1" applyBorder="1" applyAlignment="1">
      <alignment horizontal="center" vertical="center" textRotation="90" wrapText="1"/>
    </xf>
    <xf numFmtId="0" fontId="4" fillId="0" borderId="0" xfId="47" applyBorder="1"/>
    <xf numFmtId="0" fontId="28" fillId="0" borderId="0" xfId="47" applyFont="1" applyBorder="1" applyAlignment="1">
      <alignment horizontal="center" vertical="center" wrapText="1"/>
    </xf>
    <xf numFmtId="0" fontId="29" fillId="0" borderId="0" xfId="47" applyFont="1" applyBorder="1" applyAlignment="1">
      <alignment vertical="center" wrapText="1"/>
    </xf>
    <xf numFmtId="0" fontId="31" fillId="0" borderId="0" xfId="47" applyFont="1" applyBorder="1" applyAlignment="1">
      <alignment horizontal="left" vertical="top" wrapText="1"/>
    </xf>
    <xf numFmtId="0" fontId="32" fillId="0" borderId="0" xfId="47" applyFont="1" applyBorder="1" applyAlignment="1">
      <alignment horizontal="center" vertical="center" wrapText="1"/>
    </xf>
    <xf numFmtId="0" fontId="30" fillId="0" borderId="0" xfId="47" applyFont="1" applyBorder="1" applyAlignment="1">
      <alignment vertical="center" wrapText="1"/>
    </xf>
    <xf numFmtId="10" fontId="30" fillId="0" borderId="0" xfId="47" applyNumberFormat="1" applyFont="1" applyBorder="1" applyAlignment="1">
      <alignment horizontal="left" vertical="center" wrapText="1"/>
    </xf>
    <xf numFmtId="0" fontId="33" fillId="0" borderId="0" xfId="47" applyFont="1" applyBorder="1" applyAlignment="1">
      <alignment horizontal="center" vertical="center" wrapText="1"/>
    </xf>
    <xf numFmtId="0" fontId="34" fillId="42" borderId="14" xfId="47" applyFont="1" applyFill="1" applyBorder="1" applyAlignment="1">
      <alignment horizontal="center" vertical="center" wrapText="1"/>
    </xf>
    <xf numFmtId="0" fontId="35" fillId="39" borderId="17" xfId="47" applyFont="1" applyFill="1" applyBorder="1" applyAlignment="1">
      <alignment horizontal="center" vertical="center" wrapText="1"/>
    </xf>
    <xf numFmtId="0" fontId="28" fillId="38" borderId="17" xfId="47" applyFont="1" applyFill="1" applyBorder="1" applyAlignment="1">
      <alignment horizontal="center" vertical="center" wrapText="1"/>
    </xf>
    <xf numFmtId="0" fontId="37" fillId="40" borderId="17" xfId="47" applyFont="1" applyFill="1" applyBorder="1" applyAlignment="1">
      <alignment horizontal="center" vertical="center" wrapText="1"/>
    </xf>
    <xf numFmtId="0" fontId="28" fillId="41" borderId="19" xfId="47" applyFont="1" applyFill="1" applyBorder="1" applyAlignment="1">
      <alignment horizontal="center" vertical="center" wrapText="1"/>
    </xf>
    <xf numFmtId="0" fontId="36" fillId="0" borderId="0" xfId="47" applyFont="1" applyBorder="1" applyAlignment="1">
      <alignment horizontal="center" vertical="center"/>
    </xf>
    <xf numFmtId="9" fontId="31" fillId="0" borderId="0" xfId="47" quotePrefix="1" applyNumberFormat="1" applyFont="1" applyBorder="1" applyAlignment="1">
      <alignment horizontal="right" vertical="center" wrapText="1"/>
    </xf>
    <xf numFmtId="9" fontId="31" fillId="0" borderId="0" xfId="47" applyNumberFormat="1" applyFont="1" applyBorder="1" applyAlignment="1">
      <alignment horizontal="right" vertical="center" wrapText="1"/>
    </xf>
    <xf numFmtId="0" fontId="38" fillId="0" borderId="0" xfId="47" applyFont="1" applyBorder="1" applyAlignment="1">
      <alignment horizontal="center" vertical="center"/>
    </xf>
    <xf numFmtId="0" fontId="39" fillId="39" borderId="12" xfId="47" applyFont="1" applyFill="1" applyBorder="1" applyAlignment="1">
      <alignment horizontal="center" vertical="center" textRotation="90" wrapText="1"/>
    </xf>
    <xf numFmtId="0" fontId="23" fillId="39" borderId="12" xfId="47" applyFont="1" applyFill="1" applyBorder="1" applyAlignment="1">
      <alignment horizontal="center" vertical="center" textRotation="90" wrapText="1"/>
    </xf>
    <xf numFmtId="0" fontId="20" fillId="41" borderId="12" xfId="47" applyFont="1" applyFill="1" applyBorder="1" applyAlignment="1">
      <alignment horizontal="center" vertical="center" textRotation="90" wrapText="1"/>
    </xf>
    <xf numFmtId="0" fontId="39" fillId="40" borderId="12" xfId="47" applyFont="1" applyFill="1" applyBorder="1" applyAlignment="1">
      <alignment horizontal="center" vertical="center" textRotation="90" wrapText="1"/>
    </xf>
    <xf numFmtId="0" fontId="20" fillId="38" borderId="12" xfId="47" applyFont="1" applyFill="1" applyBorder="1" applyAlignment="1">
      <alignment horizontal="center" vertical="center" textRotation="90" wrapText="1"/>
    </xf>
    <xf numFmtId="0" fontId="24" fillId="43" borderId="12" xfId="47" applyFont="1" applyFill="1" applyBorder="1" applyAlignment="1">
      <alignment horizontal="center" vertical="center" wrapText="1"/>
    </xf>
    <xf numFmtId="0" fontId="19" fillId="44" borderId="12" xfId="47" applyFont="1" applyFill="1" applyBorder="1" applyAlignment="1">
      <alignment horizontal="left" vertical="center"/>
    </xf>
    <xf numFmtId="9" fontId="19" fillId="44" borderId="12" xfId="47" applyNumberFormat="1" applyFont="1" applyFill="1" applyBorder="1" applyAlignment="1">
      <alignment horizontal="right" vertical="center" wrapText="1"/>
    </xf>
    <xf numFmtId="0" fontId="19" fillId="44" borderId="12" xfId="47" applyFont="1" applyFill="1" applyBorder="1" applyAlignment="1">
      <alignment horizontal="left" vertical="center" wrapText="1"/>
    </xf>
    <xf numFmtId="0" fontId="19" fillId="44" borderId="12" xfId="47" applyFont="1" applyFill="1" applyBorder="1" applyAlignment="1">
      <alignment horizontal="right" vertical="center" wrapText="1"/>
    </xf>
    <xf numFmtId="10" fontId="19" fillId="44" borderId="12" xfId="47" applyNumberFormat="1" applyFont="1" applyFill="1" applyBorder="1" applyAlignment="1">
      <alignment horizontal="right" vertical="center" wrapText="1"/>
    </xf>
    <xf numFmtId="0" fontId="41" fillId="43" borderId="12" xfId="47" applyFont="1" applyFill="1" applyBorder="1" applyAlignment="1">
      <alignment horizontal="center" vertical="center" wrapText="1"/>
    </xf>
    <xf numFmtId="0" fontId="28" fillId="0" borderId="0" xfId="47" applyFont="1" applyBorder="1" applyAlignment="1">
      <alignment horizontal="center" vertical="center" wrapText="1"/>
    </xf>
    <xf numFmtId="0" fontId="20" fillId="0" borderId="12" xfId="47" applyFont="1" applyFill="1" applyBorder="1" applyAlignment="1">
      <alignment horizontal="left" textRotation="90" wrapText="1"/>
    </xf>
    <xf numFmtId="0" fontId="19" fillId="0" borderId="12" xfId="47" applyFont="1" applyBorder="1" applyAlignment="1">
      <alignment horizontal="left" vertical="center" wrapText="1"/>
    </xf>
    <xf numFmtId="0" fontId="19" fillId="0" borderId="12" xfId="47" applyFont="1" applyBorder="1" applyAlignment="1">
      <alignment horizontal="left" vertical="top" wrapText="1"/>
    </xf>
    <xf numFmtId="0" fontId="19" fillId="0" borderId="12" xfId="47" applyFont="1" applyFill="1" applyBorder="1" applyAlignment="1">
      <alignment horizontal="left" vertical="top" wrapText="1"/>
    </xf>
    <xf numFmtId="0" fontId="20" fillId="0" borderId="12" xfId="47" applyFont="1" applyFill="1" applyBorder="1" applyAlignment="1">
      <alignment horizontal="left" vertical="center" textRotation="90" wrapText="1"/>
    </xf>
    <xf numFmtId="0" fontId="20" fillId="0" borderId="12" xfId="47" applyFont="1" applyFill="1" applyBorder="1" applyAlignment="1">
      <alignment horizontal="left" vertical="center" wrapText="1"/>
    </xf>
    <xf numFmtId="0" fontId="30" fillId="0" borderId="0" xfId="47" applyFont="1" applyBorder="1" applyAlignment="1">
      <alignment horizontal="right" wrapText="1"/>
    </xf>
    <xf numFmtId="9" fontId="30" fillId="0" borderId="0" xfId="47" applyNumberFormat="1" applyFont="1" applyBorder="1" applyAlignment="1">
      <alignment horizontal="right" vertical="top" wrapText="1"/>
    </xf>
    <xf numFmtId="0" fontId="44" fillId="0" borderId="25" xfId="47" applyFont="1" applyBorder="1" applyAlignment="1">
      <alignment horizontal="center" vertical="center" wrapText="1"/>
    </xf>
    <xf numFmtId="0" fontId="5" fillId="0" borderId="26" xfId="47" applyFont="1" applyBorder="1" applyAlignment="1">
      <alignment horizontal="center" vertical="center" wrapText="1"/>
    </xf>
    <xf numFmtId="0" fontId="5" fillId="0" borderId="27" xfId="47" applyFont="1" applyBorder="1" applyAlignment="1">
      <alignment horizontal="center" vertical="center" wrapText="1"/>
    </xf>
    <xf numFmtId="0" fontId="45" fillId="38" borderId="0" xfId="14" applyNumberFormat="1" applyFont="1" applyFill="1" applyBorder="1" applyAlignment="1">
      <alignment horizontal="center" vertical="center" wrapText="1"/>
    </xf>
    <xf numFmtId="0" fontId="46" fillId="40" borderId="0" xfId="14" applyNumberFormat="1" applyFont="1" applyFill="1" applyBorder="1" applyAlignment="1">
      <alignment horizontal="center" vertical="center" wrapText="1"/>
    </xf>
    <xf numFmtId="0" fontId="46" fillId="38" borderId="0" xfId="14" applyNumberFormat="1" applyFont="1" applyFill="1" applyBorder="1" applyAlignment="1">
      <alignment horizontal="center" vertical="center" wrapText="1"/>
    </xf>
    <xf numFmtId="0" fontId="46" fillId="39" borderId="0" xfId="14" applyNumberFormat="1" applyFont="1" applyFill="1" applyBorder="1" applyAlignment="1">
      <alignment horizontal="center" vertical="center" wrapText="1"/>
    </xf>
    <xf numFmtId="0" fontId="28" fillId="0" borderId="25" xfId="47" applyFont="1" applyBorder="1" applyAlignment="1">
      <alignment horizontal="center" vertical="center" wrapText="1"/>
    </xf>
    <xf numFmtId="0" fontId="28" fillId="0" borderId="26" xfId="47" applyFont="1" applyBorder="1" applyAlignment="1">
      <alignment horizontal="center" vertical="center" wrapText="1"/>
    </xf>
    <xf numFmtId="0" fontId="28" fillId="0" borderId="27" xfId="47" applyFont="1" applyBorder="1" applyAlignment="1">
      <alignment horizontal="center" vertical="center" wrapText="1"/>
    </xf>
    <xf numFmtId="0" fontId="30" fillId="0" borderId="0" xfId="47" applyFont="1" applyBorder="1" applyAlignment="1">
      <alignment horizontal="left" vertical="top" wrapText="1"/>
    </xf>
    <xf numFmtId="0" fontId="28" fillId="0" borderId="0" xfId="47" applyFont="1" applyBorder="1" applyAlignment="1">
      <alignment horizontal="center" vertical="center" wrapText="1"/>
    </xf>
    <xf numFmtId="0" fontId="46" fillId="41" borderId="0" xfId="14" applyNumberFormat="1" applyFont="1" applyFill="1" applyBorder="1" applyAlignment="1">
      <alignment horizontal="center" vertical="center" wrapText="1"/>
    </xf>
    <xf numFmtId="0" fontId="45" fillId="41" borderId="0" xfId="14" applyNumberFormat="1" applyFont="1" applyFill="1" applyBorder="1" applyAlignment="1">
      <alignment horizontal="center" vertical="center" wrapText="1"/>
    </xf>
    <xf numFmtId="0" fontId="28" fillId="0" borderId="22" xfId="47" applyFont="1" applyBorder="1" applyAlignment="1">
      <alignment horizontal="center" vertical="center" textRotation="90" wrapText="1"/>
    </xf>
    <xf numFmtId="0" fontId="28" fillId="0" borderId="23" xfId="47" applyFont="1" applyBorder="1" applyAlignment="1">
      <alignment horizontal="center" vertical="center" textRotation="90" wrapText="1"/>
    </xf>
    <xf numFmtId="0" fontId="28" fillId="0" borderId="24" xfId="47" applyFont="1" applyBorder="1" applyAlignment="1">
      <alignment horizontal="center" vertical="center" textRotation="90" wrapText="1"/>
    </xf>
    <xf numFmtId="0" fontId="34" fillId="42" borderId="15" xfId="47" applyFont="1" applyFill="1" applyBorder="1" applyAlignment="1">
      <alignment horizontal="center" vertical="center" wrapText="1"/>
    </xf>
    <xf numFmtId="0" fontId="34" fillId="42" borderId="16" xfId="47" applyFont="1" applyFill="1" applyBorder="1" applyAlignment="1">
      <alignment horizontal="center" vertical="center" wrapText="1"/>
    </xf>
    <xf numFmtId="0" fontId="36" fillId="0" borderId="20" xfId="47" applyFont="1" applyBorder="1" applyAlignment="1">
      <alignment horizontal="center" vertical="center"/>
    </xf>
    <xf numFmtId="0" fontId="36" fillId="0" borderId="21" xfId="47" applyFont="1" applyBorder="1" applyAlignment="1">
      <alignment horizontal="center" vertical="center"/>
    </xf>
    <xf numFmtId="0" fontId="36" fillId="0" borderId="0" xfId="47" applyFont="1" applyBorder="1" applyAlignment="1">
      <alignment horizontal="center" vertical="center"/>
    </xf>
    <xf numFmtId="0" fontId="36" fillId="0" borderId="18" xfId="47" applyFont="1" applyBorder="1" applyAlignment="1">
      <alignment horizontal="center" vertical="center"/>
    </xf>
    <xf numFmtId="0" fontId="20" fillId="35" borderId="9" xfId="47" applyFont="1" applyFill="1" applyBorder="1" applyAlignment="1">
      <alignment horizontal="center" vertical="center" wrapText="1"/>
    </xf>
    <xf numFmtId="0" fontId="20" fillId="35" borderId="10" xfId="47" applyFont="1" applyFill="1" applyBorder="1" applyAlignment="1">
      <alignment horizontal="center" vertical="center" wrapText="1"/>
    </xf>
    <xf numFmtId="0" fontId="20" fillId="35" borderId="11" xfId="47" applyFont="1" applyFill="1" applyBorder="1" applyAlignment="1">
      <alignment horizontal="center" vertical="center" wrapText="1"/>
    </xf>
    <xf numFmtId="0" fontId="21" fillId="0" borderId="9" xfId="47" applyFont="1" applyFill="1" applyBorder="1" applyAlignment="1">
      <alignment horizontal="center" vertical="center" wrapText="1"/>
    </xf>
    <xf numFmtId="0" fontId="21" fillId="0" borderId="10" xfId="47" applyFont="1" applyFill="1" applyBorder="1" applyAlignment="1">
      <alignment horizontal="center" vertical="center" wrapText="1"/>
    </xf>
    <xf numFmtId="0" fontId="21" fillId="0" borderId="11" xfId="47" applyFont="1" applyFill="1" applyBorder="1" applyAlignment="1">
      <alignment horizontal="center" vertical="center" wrapText="1"/>
    </xf>
    <xf numFmtId="0" fontId="19" fillId="35" borderId="13" xfId="47" applyFont="1" applyFill="1" applyBorder="1" applyAlignment="1">
      <alignment horizontal="center" vertical="center" wrapText="1"/>
    </xf>
    <xf numFmtId="0" fontId="24" fillId="43" borderId="9" xfId="47" applyFont="1" applyFill="1" applyBorder="1" applyAlignment="1">
      <alignment horizontal="center" vertical="center" wrapText="1"/>
    </xf>
    <xf numFmtId="0" fontId="24" fillId="43" borderId="10" xfId="47" applyFont="1" applyFill="1" applyBorder="1" applyAlignment="1">
      <alignment horizontal="center" vertical="center" wrapText="1"/>
    </xf>
    <xf numFmtId="0" fontId="19" fillId="34" borderId="13" xfId="47" applyFont="1" applyFill="1" applyBorder="1" applyAlignment="1">
      <alignment horizontal="center" vertical="center" wrapText="1"/>
    </xf>
    <xf numFmtId="0" fontId="19" fillId="34" borderId="12" xfId="47" applyFont="1" applyFill="1" applyBorder="1" applyAlignment="1">
      <alignment horizontal="center" vertical="center" wrapText="1"/>
    </xf>
    <xf numFmtId="0" fontId="23" fillId="34" borderId="13" xfId="47" applyFont="1" applyFill="1" applyBorder="1" applyAlignment="1">
      <alignment horizontal="center" vertical="center" textRotation="90" wrapText="1"/>
    </xf>
    <xf numFmtId="0" fontId="23" fillId="34" borderId="12" xfId="47" applyFont="1" applyFill="1" applyBorder="1" applyAlignment="1">
      <alignment horizontal="center" vertical="center" textRotation="90" wrapText="1"/>
    </xf>
    <xf numFmtId="0" fontId="21" fillId="34" borderId="13" xfId="47" applyFont="1" applyFill="1" applyBorder="1" applyAlignment="1">
      <alignment horizontal="center" vertical="center" textRotation="90" wrapText="1"/>
    </xf>
    <xf numFmtId="0" fontId="21" fillId="34" borderId="12" xfId="47" applyFont="1" applyFill="1" applyBorder="1" applyAlignment="1">
      <alignment horizontal="center" vertical="center" textRotation="90" wrapText="1"/>
    </xf>
    <xf numFmtId="0" fontId="21" fillId="35" borderId="13" xfId="47" applyFont="1" applyFill="1" applyBorder="1" applyAlignment="1">
      <alignment horizontal="center" vertical="center" wrapText="1"/>
    </xf>
    <xf numFmtId="0" fontId="21" fillId="35" borderId="12" xfId="47" applyFont="1" applyFill="1" applyBorder="1" applyAlignment="1">
      <alignment horizontal="center" vertical="center" wrapText="1"/>
    </xf>
    <xf numFmtId="0" fontId="21" fillId="35" borderId="13" xfId="47" applyFont="1" applyFill="1" applyBorder="1" applyAlignment="1">
      <alignment horizontal="center" vertical="center" textRotation="90" wrapText="1"/>
    </xf>
    <xf numFmtId="0" fontId="21" fillId="35" borderId="12" xfId="47" applyFont="1" applyFill="1" applyBorder="1" applyAlignment="1">
      <alignment horizontal="center" vertical="center" textRotation="90" wrapText="1"/>
    </xf>
    <xf numFmtId="0" fontId="19" fillId="34" borderId="13" xfId="47" applyFont="1" applyFill="1" applyBorder="1" applyAlignment="1">
      <alignment horizontal="center" vertical="center" textRotation="90" wrapText="1"/>
    </xf>
    <xf numFmtId="0" fontId="19" fillId="34" borderId="12" xfId="47" applyFont="1" applyFill="1" applyBorder="1" applyAlignment="1">
      <alignment horizontal="center" vertical="center" textRotation="90" wrapText="1"/>
    </xf>
    <xf numFmtId="0" fontId="47" fillId="0" borderId="0" xfId="47" applyFont="1" applyAlignment="1">
      <alignment vertical="center"/>
    </xf>
    <xf numFmtId="0" fontId="47" fillId="0" borderId="0" xfId="47" applyFont="1" applyBorder="1" applyAlignment="1">
      <alignment vertical="center"/>
    </xf>
  </cellXfs>
  <cellStyles count="56">
    <cellStyle name="20% - Énfasis1" xfId="7"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8"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9"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a" xfId="15" builtinId="26" customBuiltin="1"/>
    <cellStyle name="Cálculo" xfId="20" builtinId="22" customBuiltin="1"/>
    <cellStyle name="Celda de comprobación" xfId="22" builtinId="23" customBuiltin="1"/>
    <cellStyle name="Celda vinculada" xfId="21" builtinId="24" customBuiltin="1"/>
    <cellStyle name="Encabezado 1" xfId="1" builtinId="16" customBuiltin="1"/>
    <cellStyle name="Encabezado 4" xfId="4" builtinId="19" customBuiltin="1"/>
    <cellStyle name="Énfasis1" xfId="6"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8" builtinId="20" customBuiltin="1"/>
    <cellStyle name="Incorrecto" xfId="16" builtinId="27" customBuiltin="1"/>
    <cellStyle name="Millares" xfId="10" builtinId="3" customBuiltin="1"/>
    <cellStyle name="Millares [0]" xfId="11" builtinId="6" customBuiltin="1"/>
    <cellStyle name="Millares [0] 2" xfId="50"/>
    <cellStyle name="Millares 2" xfId="49"/>
    <cellStyle name="Millares 3" xfId="48"/>
    <cellStyle name="Moneda" xfId="12" builtinId="4" customBuiltin="1"/>
    <cellStyle name="Moneda [0]" xfId="13" builtinId="7" customBuiltin="1"/>
    <cellStyle name="Moneda [0] 2" xfId="52"/>
    <cellStyle name="Moneda 2" xfId="51"/>
    <cellStyle name="Moneda 3" xfId="53"/>
    <cellStyle name="Neutral" xfId="17" builtinId="28" customBuiltin="1"/>
    <cellStyle name="Normal" xfId="0" builtinId="0" customBuiltin="1"/>
    <cellStyle name="Normal 2" xfId="47"/>
    <cellStyle name="Normal 3" xfId="54"/>
    <cellStyle name="Notas" xfId="24" builtinId="10" customBuiltin="1"/>
    <cellStyle name="Porcentaje" xfId="14" builtinId="5" customBuiltin="1"/>
    <cellStyle name="Porcentaje 2" xfId="55"/>
    <cellStyle name="Salida" xfId="19" builtinId="21" customBuiltin="1"/>
    <cellStyle name="Texto de advertencia" xfId="23" builtinId="11" customBuiltin="1"/>
    <cellStyle name="Texto explicativo" xfId="25" builtinId="53" customBuiltin="1"/>
    <cellStyle name="Título" xfId="5" builtinId="15" customBuiltin="1"/>
    <cellStyle name="Título 2" xfId="2" builtinId="17" customBuiltin="1"/>
    <cellStyle name="Título 3" xfId="3" builtinId="18" customBuiltin="1"/>
    <cellStyle name="Total" xfId="26" builtinId="25" customBuiltin="1"/>
  </cellStyles>
  <dxfs count="0"/>
  <tableStyles count="0" defaultPivotStyle="PivotStyleLight16"/>
  <colors>
    <mruColors>
      <color rgb="FF33CC33"/>
      <color rgb="FF0000FF"/>
      <color rgb="FFCCECFF"/>
      <color rgb="FF99CCFF"/>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32232</xdr:colOff>
      <xdr:row>0</xdr:row>
      <xdr:rowOff>114300</xdr:rowOff>
    </xdr:from>
    <xdr:to>
      <xdr:col>33</xdr:col>
      <xdr:colOff>428625</xdr:colOff>
      <xdr:row>45</xdr:row>
      <xdr:rowOff>144094</xdr:rowOff>
    </xdr:to>
    <xdr:pic>
      <xdr:nvPicPr>
        <xdr:cNvPr id="2" name="Imagen 1"/>
        <xdr:cNvPicPr>
          <a:picLocks noChangeAspect="1"/>
        </xdr:cNvPicPr>
      </xdr:nvPicPr>
      <xdr:blipFill>
        <a:blip xmlns:r="http://schemas.openxmlformats.org/officeDocument/2006/relationships" r:embed="rId1"/>
        <a:stretch>
          <a:fillRect/>
        </a:stretch>
      </xdr:blipFill>
      <xdr:spPr>
        <a:xfrm>
          <a:off x="16110432" y="114300"/>
          <a:ext cx="10302393" cy="92309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20unidad/Carpeta%20de%20Trabajo%202020/01_PT_2020/01_PA2020/Docs_fds_24_27ene2020/RESULTADOS%20PA2019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PA2019_v1"/>
      <sheetName val="1)_PA2019_v2"/>
      <sheetName val="Dobre_rep2019_ACUED"/>
      <sheetName val="2)_Data_Seg_Mensual_2019"/>
      <sheetName val="3)_Calculo_Seg_Areas_2019"/>
      <sheetName val="3)_RIESGO EJECUCIÓN y ENTREGAS"/>
      <sheetName val="4)_Tableros_Cumpl_Areas"/>
      <sheetName val="4)_Tableros_Cumpl_Areas (2)"/>
      <sheetName val="5)_Tableros_Avance_Areas"/>
      <sheetName val="6)_Calculo_Seg_OE_2019"/>
      <sheetName val="7)_Tableros_Cumpl_OE"/>
      <sheetName val="8)_Tableros_Avance_OE"/>
      <sheetName val="9) CURVA_AV_TEND"/>
      <sheetName val="10)_Riesgos"/>
      <sheetName val="META_2019-2022_v1_detallado"/>
      <sheetName val="Riesgos"/>
      <sheetName val="Objetivos"/>
      <sheetName val="Hoja5"/>
    </sheetNames>
    <sheetDataSet>
      <sheetData sheetId="0"/>
      <sheetData sheetId="1"/>
      <sheetData sheetId="2"/>
      <sheetData sheetId="3"/>
      <sheetData sheetId="4"/>
      <sheetData sheetId="5"/>
      <sheetData sheetId="6">
        <row r="29">
          <cell r="P29">
            <v>0.73221656257145495</v>
          </cell>
          <cell r="W29">
            <v>0.84214889177061325</v>
          </cell>
        </row>
        <row r="56">
          <cell r="P56">
            <v>0.97101621664485938</v>
          </cell>
          <cell r="W56">
            <v>1</v>
          </cell>
        </row>
        <row r="86">
          <cell r="P86">
            <v>0.63269758075777716</v>
          </cell>
          <cell r="W86">
            <v>0.69875048297432518</v>
          </cell>
        </row>
        <row r="113">
          <cell r="P113">
            <v>1</v>
          </cell>
          <cell r="W113">
            <v>0.69220430107526876</v>
          </cell>
        </row>
        <row r="140">
          <cell r="P140">
            <v>0.66666666666666663</v>
          </cell>
          <cell r="W140">
            <v>0.64400000000000002</v>
          </cell>
        </row>
        <row r="167">
          <cell r="P167">
            <v>1</v>
          </cell>
          <cell r="W167">
            <v>0.9</v>
          </cell>
        </row>
        <row r="194">
          <cell r="P194">
            <v>0</v>
          </cell>
          <cell r="W194">
            <v>0</v>
          </cell>
        </row>
        <row r="221">
          <cell r="P221">
            <v>0.33957020964570211</v>
          </cell>
          <cell r="W221">
            <v>0.7188281171882811</v>
          </cell>
        </row>
        <row r="248">
          <cell r="P248">
            <v>1</v>
          </cell>
          <cell r="W248">
            <v>0.92857142857142849</v>
          </cell>
        </row>
        <row r="275">
          <cell r="P275">
            <v>0.41666666666666663</v>
          </cell>
          <cell r="W275">
            <v>0.55555555555555547</v>
          </cell>
        </row>
        <row r="303">
          <cell r="P303">
            <v>0.57822002646493376</v>
          </cell>
          <cell r="W303">
            <v>0.5685615489938628</v>
          </cell>
        </row>
        <row r="330">
          <cell r="P330">
            <v>0.24956535012896247</v>
          </cell>
          <cell r="W330">
            <v>0.3872691985516063</v>
          </cell>
        </row>
        <row r="357">
          <cell r="P357">
            <v>0.31034482758620691</v>
          </cell>
          <cell r="W357">
            <v>0.21111111111111108</v>
          </cell>
        </row>
        <row r="384">
          <cell r="P384">
            <v>0.78059856069256717</v>
          </cell>
          <cell r="W384">
            <v>0.95081967213114749</v>
          </cell>
        </row>
        <row r="411">
          <cell r="P411">
            <v>0.69998890491512256</v>
          </cell>
          <cell r="W411">
            <v>0.71164021164021163</v>
          </cell>
        </row>
        <row r="438">
          <cell r="P438">
            <v>0.55294117647058827</v>
          </cell>
          <cell r="W438">
            <v>0.43888888888888888</v>
          </cell>
        </row>
        <row r="465">
          <cell r="P465">
            <v>0.67022032693674483</v>
          </cell>
          <cell r="W465">
            <v>0.94607843137254899</v>
          </cell>
        </row>
        <row r="492">
          <cell r="P492">
            <v>0.67022032693674483</v>
          </cell>
          <cell r="W492">
            <v>0.94607843137254899</v>
          </cell>
        </row>
        <row r="519">
          <cell r="P519">
            <v>0.6875</v>
          </cell>
          <cell r="W519">
            <v>0.92</v>
          </cell>
        </row>
        <row r="547">
          <cell r="P547">
            <v>0.90917431192660547</v>
          </cell>
          <cell r="W547">
            <v>0.95169999999999999</v>
          </cell>
        </row>
        <row r="574">
          <cell r="P574">
            <v>1</v>
          </cell>
          <cell r="W574">
            <v>1</v>
          </cell>
        </row>
        <row r="601">
          <cell r="P601">
            <v>0.88181818181818183</v>
          </cell>
          <cell r="W601">
            <v>0.86583333333333334</v>
          </cell>
        </row>
        <row r="628">
          <cell r="P628">
            <v>0.875</v>
          </cell>
          <cell r="W628">
            <v>1</v>
          </cell>
        </row>
        <row r="658">
          <cell r="P658">
            <v>0.75417902470784104</v>
          </cell>
          <cell r="W658">
            <v>0.88056453823953829</v>
          </cell>
        </row>
        <row r="685">
          <cell r="P685">
            <v>0.72246376811594204</v>
          </cell>
          <cell r="W685">
            <v>0.93269696969696969</v>
          </cell>
        </row>
        <row r="712">
          <cell r="P712">
            <v>0.77813125453226972</v>
          </cell>
          <cell r="W712">
            <v>0.73024285714285719</v>
          </cell>
        </row>
        <row r="739">
          <cell r="P739">
            <v>0.75816993464052285</v>
          </cell>
          <cell r="W739">
            <v>0.99920634920634921</v>
          </cell>
        </row>
        <row r="766">
          <cell r="P766">
            <v>0.61616161616161613</v>
          </cell>
          <cell r="W766">
            <v>0.7153846153846154</v>
          </cell>
        </row>
        <row r="793">
          <cell r="P793">
            <v>1</v>
          </cell>
          <cell r="W793">
            <v>1</v>
          </cell>
        </row>
        <row r="820">
          <cell r="P820">
            <v>1</v>
          </cell>
          <cell r="W820">
            <v>1</v>
          </cell>
        </row>
        <row r="847">
          <cell r="P847">
            <v>0</v>
          </cell>
          <cell r="W847">
            <v>1</v>
          </cell>
        </row>
      </sheetData>
      <sheetData sheetId="7"/>
      <sheetData sheetId="8"/>
      <sheetData sheetId="9"/>
      <sheetData sheetId="10">
        <row r="28">
          <cell r="P28">
            <v>0.73221656257145495</v>
          </cell>
        </row>
      </sheetData>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Balloon loan payment calculator">
  <a:themeElements>
    <a:clrScheme name="Weekly meal planner">
      <a:dk1>
        <a:srgbClr val="000000"/>
      </a:dk1>
      <a:lt1>
        <a:srgbClr val="FFFFFF"/>
      </a:lt1>
      <a:dk2>
        <a:srgbClr val="4D4646"/>
      </a:dk2>
      <a:lt2>
        <a:srgbClr val="FFFBEF"/>
      </a:lt2>
      <a:accent1>
        <a:srgbClr val="FFE184"/>
      </a:accent1>
      <a:accent2>
        <a:srgbClr val="66ADA6"/>
      </a:accent2>
      <a:accent3>
        <a:srgbClr val="83AC79"/>
      </a:accent3>
      <a:accent4>
        <a:srgbClr val="FEBF66"/>
      </a:accent4>
      <a:accent5>
        <a:srgbClr val="DB7057"/>
      </a:accent5>
      <a:accent6>
        <a:srgbClr val="A57389"/>
      </a:accent6>
      <a:hlink>
        <a:srgbClr val="66ADA6"/>
      </a:hlink>
      <a:folHlink>
        <a:srgbClr val="A57389"/>
      </a:folHlink>
    </a:clrScheme>
    <a:fontScheme name="Weekly meal planner">
      <a:majorFont>
        <a:latin typeface="Tahoma"/>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R84"/>
  <sheetViews>
    <sheetView showGridLines="0" tabSelected="1" zoomScale="80" zoomScaleNormal="80" zoomScaleSheetLayoutView="80" workbookViewId="0"/>
  </sheetViews>
  <sheetFormatPr baseColWidth="10" defaultRowHeight="14.25" x14ac:dyDescent="0.2"/>
  <cols>
    <col min="1" max="1" width="2.625" style="5" bestFit="1" customWidth="1"/>
    <col min="2" max="2" width="7.625" style="5" customWidth="1"/>
    <col min="3" max="3" width="6.875" style="5" customWidth="1"/>
    <col min="4" max="4" width="2.625" style="5" customWidth="1"/>
    <col min="5" max="5" width="23.375" style="5" customWidth="1"/>
    <col min="6" max="6" width="22.5" style="5" customWidth="1"/>
    <col min="7" max="7" width="41" style="5" customWidth="1"/>
    <col min="8" max="8" width="22.5" style="5" customWidth="1"/>
    <col min="9" max="10" width="2.625" style="5" hidden="1" customWidth="1"/>
    <col min="11" max="13" width="3.25" style="5" hidden="1" customWidth="1"/>
    <col min="14" max="14" width="7.625" style="5" customWidth="1"/>
    <col min="15" max="18" width="2.625" style="5" hidden="1" customWidth="1"/>
    <col min="19" max="19" width="45.625" style="5" customWidth="1"/>
    <col min="20" max="24" width="5.375" style="5" hidden="1" customWidth="1"/>
    <col min="25" max="25" width="5.75" style="5" customWidth="1"/>
    <col min="26" max="27" width="22.625" style="5" hidden="1" customWidth="1"/>
    <col min="28" max="29" width="11.625" style="5" hidden="1" customWidth="1"/>
    <col min="30" max="32" width="3.5" style="5" customWidth="1"/>
    <col min="33" max="33" width="6.375" style="5" hidden="1" customWidth="1"/>
    <col min="34" max="34" width="11" style="5" hidden="1" customWidth="1"/>
    <col min="35" max="36" width="4.5" style="5" hidden="1" customWidth="1"/>
    <col min="37" max="39" width="11" style="5" hidden="1" customWidth="1"/>
    <col min="40" max="42" width="2.625" style="5" hidden="1" customWidth="1"/>
    <col min="43" max="43" width="4.5" style="5" hidden="1" customWidth="1"/>
    <col min="44" max="44" width="2.625" style="5" hidden="1" customWidth="1"/>
    <col min="45" max="16384" width="11" style="5"/>
  </cols>
  <sheetData>
    <row r="1" spans="1:44" ht="18" x14ac:dyDescent="0.2">
      <c r="A1" s="1" t="s">
        <v>373</v>
      </c>
      <c r="B1" s="2"/>
      <c r="C1" s="2"/>
      <c r="D1" s="2"/>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4"/>
      <c r="AR1" s="4"/>
    </row>
    <row r="2" spans="1:44" s="12" customFormat="1" ht="15" x14ac:dyDescent="0.2">
      <c r="A2" s="6">
        <v>1</v>
      </c>
      <c r="B2" s="6">
        <v>2</v>
      </c>
      <c r="C2" s="6">
        <v>3</v>
      </c>
      <c r="D2" s="6">
        <v>4</v>
      </c>
      <c r="E2" s="6">
        <v>5</v>
      </c>
      <c r="F2" s="6">
        <v>6</v>
      </c>
      <c r="G2" s="6">
        <v>7</v>
      </c>
      <c r="H2" s="6">
        <v>8</v>
      </c>
      <c r="I2" s="6">
        <v>9</v>
      </c>
      <c r="J2" s="6">
        <v>10</v>
      </c>
      <c r="K2" s="6">
        <v>11</v>
      </c>
      <c r="L2" s="6">
        <v>12</v>
      </c>
      <c r="M2" s="6">
        <v>13</v>
      </c>
      <c r="N2" s="6">
        <v>14</v>
      </c>
      <c r="O2" s="10">
        <v>15</v>
      </c>
      <c r="P2" s="10">
        <v>16</v>
      </c>
      <c r="Q2" s="10">
        <v>17</v>
      </c>
      <c r="R2" s="10">
        <v>18</v>
      </c>
      <c r="S2" s="10">
        <v>19</v>
      </c>
      <c r="T2" s="103" t="s">
        <v>265</v>
      </c>
      <c r="U2" s="104"/>
      <c r="V2" s="104"/>
      <c r="W2" s="104"/>
      <c r="X2" s="105"/>
      <c r="Y2" s="10">
        <v>20</v>
      </c>
      <c r="Z2" s="70" t="s">
        <v>436</v>
      </c>
      <c r="AA2" s="70" t="s">
        <v>436</v>
      </c>
      <c r="AB2" s="70" t="s">
        <v>436</v>
      </c>
      <c r="AC2" s="70" t="s">
        <v>436</v>
      </c>
      <c r="AD2" s="10">
        <v>21</v>
      </c>
      <c r="AE2" s="10">
        <v>22</v>
      </c>
      <c r="AF2" s="10">
        <v>23</v>
      </c>
      <c r="AG2" s="10">
        <v>25</v>
      </c>
      <c r="AH2" s="10">
        <v>26</v>
      </c>
      <c r="AI2" s="10">
        <v>27</v>
      </c>
      <c r="AJ2" s="10">
        <v>28</v>
      </c>
      <c r="AK2" s="10">
        <v>29</v>
      </c>
      <c r="AL2" s="10">
        <v>30</v>
      </c>
      <c r="AM2" s="11">
        <v>31</v>
      </c>
      <c r="AN2" s="11">
        <v>32</v>
      </c>
      <c r="AO2" s="11">
        <v>33</v>
      </c>
      <c r="AP2" s="11">
        <v>34</v>
      </c>
      <c r="AQ2" s="11">
        <v>35</v>
      </c>
      <c r="AR2" s="11">
        <v>36</v>
      </c>
    </row>
    <row r="3" spans="1:44" ht="66" customHeight="1" x14ac:dyDescent="0.2">
      <c r="A3" s="122" t="s">
        <v>0</v>
      </c>
      <c r="B3" s="122" t="s">
        <v>1</v>
      </c>
      <c r="C3" s="122" t="s">
        <v>2</v>
      </c>
      <c r="D3" s="122" t="s">
        <v>3</v>
      </c>
      <c r="E3" s="122" t="s">
        <v>4</v>
      </c>
      <c r="F3" s="112" t="s">
        <v>112</v>
      </c>
      <c r="G3" s="112" t="s">
        <v>29</v>
      </c>
      <c r="H3" s="112" t="s">
        <v>30</v>
      </c>
      <c r="I3" s="114" t="s">
        <v>5</v>
      </c>
      <c r="J3" s="114" t="s">
        <v>237</v>
      </c>
      <c r="K3" s="112" t="s">
        <v>6</v>
      </c>
      <c r="L3" s="112"/>
      <c r="M3" s="112"/>
      <c r="N3" s="116" t="s">
        <v>7</v>
      </c>
      <c r="O3" s="109" t="s">
        <v>8</v>
      </c>
      <c r="P3" s="109"/>
      <c r="Q3" s="109"/>
      <c r="R3" s="109"/>
      <c r="S3" s="118" t="s">
        <v>498</v>
      </c>
      <c r="T3" s="120" t="s">
        <v>28</v>
      </c>
      <c r="U3" s="120" t="s">
        <v>266</v>
      </c>
      <c r="V3" s="120" t="s">
        <v>267</v>
      </c>
      <c r="W3" s="120" t="s">
        <v>268</v>
      </c>
      <c r="X3" s="120" t="s">
        <v>269</v>
      </c>
      <c r="Y3" s="120" t="s">
        <v>9</v>
      </c>
      <c r="Z3" s="110" t="s">
        <v>396</v>
      </c>
      <c r="AA3" s="111"/>
      <c r="AB3" s="111"/>
      <c r="AC3" s="111"/>
      <c r="AD3" s="109" t="s">
        <v>10</v>
      </c>
      <c r="AE3" s="109"/>
      <c r="AF3" s="109"/>
      <c r="AG3" s="40" t="s">
        <v>11</v>
      </c>
      <c r="AH3" s="38" t="s">
        <v>12</v>
      </c>
      <c r="AI3" s="40" t="s">
        <v>13</v>
      </c>
      <c r="AJ3" s="40" t="s">
        <v>14</v>
      </c>
      <c r="AK3" s="40" t="s">
        <v>15</v>
      </c>
      <c r="AL3" s="40" t="s">
        <v>16</v>
      </c>
      <c r="AM3" s="106" t="s">
        <v>17</v>
      </c>
      <c r="AN3" s="107"/>
      <c r="AO3" s="107"/>
      <c r="AP3" s="107"/>
      <c r="AQ3" s="108"/>
      <c r="AR3" s="36" t="s">
        <v>18</v>
      </c>
    </row>
    <row r="4" spans="1:44" s="9" customFormat="1" ht="62.25" customHeight="1" x14ac:dyDescent="0.2">
      <c r="A4" s="123"/>
      <c r="B4" s="123"/>
      <c r="C4" s="123"/>
      <c r="D4" s="123"/>
      <c r="E4" s="123"/>
      <c r="F4" s="113"/>
      <c r="G4" s="113"/>
      <c r="H4" s="113"/>
      <c r="I4" s="115"/>
      <c r="J4" s="115"/>
      <c r="K4" s="7" t="s">
        <v>19</v>
      </c>
      <c r="L4" s="7" t="s">
        <v>31</v>
      </c>
      <c r="M4" s="7" t="s">
        <v>20</v>
      </c>
      <c r="N4" s="117"/>
      <c r="O4" s="8" t="s">
        <v>21</v>
      </c>
      <c r="P4" s="8" t="s">
        <v>22</v>
      </c>
      <c r="Q4" s="8" t="s">
        <v>23</v>
      </c>
      <c r="R4" s="8" t="s">
        <v>24</v>
      </c>
      <c r="S4" s="119"/>
      <c r="T4" s="121"/>
      <c r="U4" s="121"/>
      <c r="V4" s="121"/>
      <c r="W4" s="121"/>
      <c r="X4" s="121"/>
      <c r="Y4" s="121"/>
      <c r="Z4" s="64" t="s">
        <v>393</v>
      </c>
      <c r="AA4" s="64" t="s">
        <v>398</v>
      </c>
      <c r="AB4" s="64" t="s">
        <v>395</v>
      </c>
      <c r="AC4" s="64" t="s">
        <v>394</v>
      </c>
      <c r="AD4" s="8" t="s">
        <v>31</v>
      </c>
      <c r="AE4" s="8" t="s">
        <v>19</v>
      </c>
      <c r="AF4" s="8" t="s">
        <v>20</v>
      </c>
      <c r="AG4" s="41"/>
      <c r="AH4" s="39"/>
      <c r="AI4" s="41"/>
      <c r="AJ4" s="41"/>
      <c r="AK4" s="41"/>
      <c r="AL4" s="41"/>
      <c r="AM4" s="13" t="s">
        <v>25</v>
      </c>
      <c r="AN4" s="13" t="s">
        <v>26</v>
      </c>
      <c r="AO4" s="13" t="s">
        <v>27</v>
      </c>
      <c r="AP4" s="13" t="s">
        <v>28</v>
      </c>
      <c r="AQ4" s="13" t="s">
        <v>32</v>
      </c>
      <c r="AR4" s="37"/>
    </row>
    <row r="5" spans="1:44" s="9" customFormat="1" ht="123.75" customHeight="1" x14ac:dyDescent="0.2">
      <c r="A5" s="29">
        <v>1</v>
      </c>
      <c r="B5" s="15" t="s">
        <v>33</v>
      </c>
      <c r="C5" s="15" t="s">
        <v>34</v>
      </c>
      <c r="D5" s="16" t="s">
        <v>35</v>
      </c>
      <c r="E5" s="19" t="s">
        <v>493</v>
      </c>
      <c r="F5" s="73" t="s">
        <v>194</v>
      </c>
      <c r="G5" s="20" t="s">
        <v>322</v>
      </c>
      <c r="H5" s="20" t="s">
        <v>310</v>
      </c>
      <c r="I5" s="17"/>
      <c r="J5" s="16" t="s">
        <v>238</v>
      </c>
      <c r="K5" s="17"/>
      <c r="L5" s="17"/>
      <c r="M5" s="17"/>
      <c r="N5" s="15" t="s">
        <v>198</v>
      </c>
      <c r="O5" s="17"/>
      <c r="P5" s="17"/>
      <c r="Q5" s="17"/>
      <c r="R5" s="17"/>
      <c r="S5" s="20" t="s">
        <v>499</v>
      </c>
      <c r="T5" s="26"/>
      <c r="U5" s="26"/>
      <c r="V5" s="26"/>
      <c r="W5" s="26"/>
      <c r="X5" s="26"/>
      <c r="Y5" s="29" t="s">
        <v>270</v>
      </c>
      <c r="Z5" s="65" t="s">
        <v>397</v>
      </c>
      <c r="AA5" s="65" t="s">
        <v>408</v>
      </c>
      <c r="AB5" s="66">
        <v>1</v>
      </c>
      <c r="AC5" s="66">
        <v>1</v>
      </c>
      <c r="AD5" s="26" t="s">
        <v>376</v>
      </c>
      <c r="AE5" s="26" t="s">
        <v>399</v>
      </c>
      <c r="AF5" s="61" t="s">
        <v>388</v>
      </c>
      <c r="AG5" s="26"/>
      <c r="AH5" s="29"/>
      <c r="AI5" s="26"/>
      <c r="AJ5" s="26"/>
      <c r="AK5" s="29"/>
      <c r="AL5" s="29"/>
      <c r="AM5" s="14"/>
      <c r="AN5" s="16"/>
      <c r="AO5" s="16"/>
      <c r="AP5" s="16"/>
      <c r="AQ5" s="16"/>
      <c r="AR5" s="16"/>
    </row>
    <row r="6" spans="1:44" s="9" customFormat="1" ht="164.25" customHeight="1" x14ac:dyDescent="0.2">
      <c r="A6" s="29">
        <v>2</v>
      </c>
      <c r="B6" s="15" t="s">
        <v>33</v>
      </c>
      <c r="C6" s="15" t="s">
        <v>34</v>
      </c>
      <c r="D6" s="16" t="s">
        <v>35</v>
      </c>
      <c r="E6" s="19" t="s">
        <v>494</v>
      </c>
      <c r="F6" s="73" t="s">
        <v>195</v>
      </c>
      <c r="G6" s="20" t="s">
        <v>317</v>
      </c>
      <c r="H6" s="20" t="s">
        <v>318</v>
      </c>
      <c r="I6" s="26" t="s">
        <v>270</v>
      </c>
      <c r="J6" s="26" t="s">
        <v>238</v>
      </c>
      <c r="K6" s="26">
        <v>4</v>
      </c>
      <c r="L6" s="26">
        <v>4</v>
      </c>
      <c r="M6" s="26" t="s">
        <v>271</v>
      </c>
      <c r="N6" s="27" t="s">
        <v>199</v>
      </c>
      <c r="O6" s="26" t="s">
        <v>272</v>
      </c>
      <c r="P6" s="26" t="s">
        <v>273</v>
      </c>
      <c r="Q6" s="26" t="s">
        <v>274</v>
      </c>
      <c r="R6" s="26" t="s">
        <v>275</v>
      </c>
      <c r="S6" s="20" t="s">
        <v>500</v>
      </c>
      <c r="T6" s="26" t="s">
        <v>276</v>
      </c>
      <c r="U6" s="26" t="s">
        <v>277</v>
      </c>
      <c r="V6" s="26" t="s">
        <v>278</v>
      </c>
      <c r="W6" s="26" t="s">
        <v>279</v>
      </c>
      <c r="X6" s="26" t="s">
        <v>280</v>
      </c>
      <c r="Y6" s="29" t="s">
        <v>270</v>
      </c>
      <c r="Z6" s="65" t="s">
        <v>397</v>
      </c>
      <c r="AA6" s="65" t="s">
        <v>407</v>
      </c>
      <c r="AB6" s="66">
        <v>1</v>
      </c>
      <c r="AC6" s="66">
        <v>1</v>
      </c>
      <c r="AD6" s="26" t="s">
        <v>376</v>
      </c>
      <c r="AE6" s="26" t="s">
        <v>399</v>
      </c>
      <c r="AF6" s="61" t="s">
        <v>388</v>
      </c>
      <c r="AG6" s="26" t="s">
        <v>284</v>
      </c>
      <c r="AH6" s="29" t="s">
        <v>285</v>
      </c>
      <c r="AI6" s="29" t="s">
        <v>285</v>
      </c>
      <c r="AJ6" s="29" t="s">
        <v>285</v>
      </c>
      <c r="AK6" s="29" t="s">
        <v>285</v>
      </c>
      <c r="AL6" s="29" t="s">
        <v>285</v>
      </c>
      <c r="AM6" s="14"/>
      <c r="AN6" s="16"/>
      <c r="AO6" s="16"/>
      <c r="AP6" s="16"/>
      <c r="AQ6" s="16"/>
      <c r="AR6" s="16"/>
    </row>
    <row r="7" spans="1:44" s="9" customFormat="1" ht="131.25" customHeight="1" x14ac:dyDescent="0.2">
      <c r="A7" s="29">
        <v>3</v>
      </c>
      <c r="B7" s="15" t="s">
        <v>33</v>
      </c>
      <c r="C7" s="15" t="s">
        <v>34</v>
      </c>
      <c r="D7" s="16" t="s">
        <v>35</v>
      </c>
      <c r="E7" s="19" t="s">
        <v>446</v>
      </c>
      <c r="F7" s="73" t="s">
        <v>196</v>
      </c>
      <c r="G7" s="20" t="s">
        <v>319</v>
      </c>
      <c r="H7" s="20" t="s">
        <v>311</v>
      </c>
      <c r="I7" s="17"/>
      <c r="J7" s="16" t="s">
        <v>238</v>
      </c>
      <c r="K7" s="17"/>
      <c r="L7" s="17"/>
      <c r="M7" s="17"/>
      <c r="N7" s="15" t="s">
        <v>200</v>
      </c>
      <c r="O7" s="17"/>
      <c r="P7" s="17"/>
      <c r="Q7" s="17"/>
      <c r="R7" s="17"/>
      <c r="S7" s="20" t="s">
        <v>501</v>
      </c>
      <c r="T7" s="26"/>
      <c r="U7" s="26"/>
      <c r="V7" s="26"/>
      <c r="W7" s="26"/>
      <c r="X7" s="26"/>
      <c r="Y7" s="29" t="s">
        <v>270</v>
      </c>
      <c r="Z7" s="65" t="s">
        <v>397</v>
      </c>
      <c r="AA7" s="65" t="s">
        <v>406</v>
      </c>
      <c r="AB7" s="66">
        <v>1</v>
      </c>
      <c r="AC7" s="66">
        <v>1</v>
      </c>
      <c r="AD7" s="26" t="s">
        <v>376</v>
      </c>
      <c r="AE7" s="26" t="s">
        <v>399</v>
      </c>
      <c r="AF7" s="61" t="s">
        <v>388</v>
      </c>
      <c r="AG7" s="17"/>
      <c r="AH7" s="18"/>
      <c r="AI7" s="17"/>
      <c r="AJ7" s="17"/>
      <c r="AK7" s="18"/>
      <c r="AL7" s="18"/>
      <c r="AM7" s="14"/>
      <c r="AN7" s="16"/>
      <c r="AO7" s="16"/>
      <c r="AP7" s="16"/>
      <c r="AQ7" s="16"/>
      <c r="AR7" s="16"/>
    </row>
    <row r="8" spans="1:44" s="9" customFormat="1" ht="189" customHeight="1" x14ac:dyDescent="0.2">
      <c r="A8" s="29">
        <v>4</v>
      </c>
      <c r="B8" s="15" t="s">
        <v>33</v>
      </c>
      <c r="C8" s="15" t="s">
        <v>34</v>
      </c>
      <c r="D8" s="16" t="s">
        <v>35</v>
      </c>
      <c r="E8" s="19" t="s">
        <v>447</v>
      </c>
      <c r="F8" s="73" t="s">
        <v>202</v>
      </c>
      <c r="G8" s="20" t="s">
        <v>320</v>
      </c>
      <c r="H8" s="20" t="s">
        <v>321</v>
      </c>
      <c r="I8" s="25" t="s">
        <v>270</v>
      </c>
      <c r="J8" s="26" t="s">
        <v>238</v>
      </c>
      <c r="K8" s="25">
        <v>4</v>
      </c>
      <c r="L8" s="25">
        <v>4</v>
      </c>
      <c r="M8" s="25" t="s">
        <v>271</v>
      </c>
      <c r="N8" s="27" t="s">
        <v>214</v>
      </c>
      <c r="O8" s="28" t="s">
        <v>585</v>
      </c>
      <c r="P8" s="28" t="s">
        <v>273</v>
      </c>
      <c r="Q8" s="28" t="s">
        <v>586</v>
      </c>
      <c r="R8" s="28" t="s">
        <v>586</v>
      </c>
      <c r="S8" s="20" t="s">
        <v>502</v>
      </c>
      <c r="T8" s="26" t="s">
        <v>587</v>
      </c>
      <c r="U8" s="26" t="s">
        <v>588</v>
      </c>
      <c r="V8" s="26" t="s">
        <v>589</v>
      </c>
      <c r="W8" s="26" t="s">
        <v>590</v>
      </c>
      <c r="X8" s="26" t="s">
        <v>591</v>
      </c>
      <c r="Y8" s="29" t="s">
        <v>270</v>
      </c>
      <c r="Z8" s="67" t="s">
        <v>404</v>
      </c>
      <c r="AA8" s="67" t="s">
        <v>285</v>
      </c>
      <c r="AB8" s="66">
        <v>0.85</v>
      </c>
      <c r="AC8" s="66">
        <f>57%/AB8</f>
        <v>0.6705882352941176</v>
      </c>
      <c r="AD8" s="26" t="s">
        <v>289</v>
      </c>
      <c r="AE8" s="26" t="s">
        <v>281</v>
      </c>
      <c r="AF8" s="60" t="s">
        <v>380</v>
      </c>
      <c r="AG8" s="29" t="s">
        <v>284</v>
      </c>
      <c r="AH8" s="29" t="s">
        <v>285</v>
      </c>
      <c r="AI8" s="26" t="s">
        <v>285</v>
      </c>
      <c r="AJ8" s="26" t="s">
        <v>285</v>
      </c>
      <c r="AK8" s="29" t="s">
        <v>285</v>
      </c>
      <c r="AL8" s="29" t="s">
        <v>285</v>
      </c>
      <c r="AM8" s="14"/>
      <c r="AN8" s="16"/>
      <c r="AO8" s="16"/>
      <c r="AP8" s="16"/>
      <c r="AQ8" s="16"/>
      <c r="AR8" s="16"/>
    </row>
    <row r="9" spans="1:44" s="9" customFormat="1" ht="244.5" customHeight="1" x14ac:dyDescent="0.2">
      <c r="A9" s="29">
        <v>5</v>
      </c>
      <c r="B9" s="15" t="s">
        <v>33</v>
      </c>
      <c r="C9" s="15" t="s">
        <v>34</v>
      </c>
      <c r="D9" s="16" t="s">
        <v>35</v>
      </c>
      <c r="E9" s="31" t="s">
        <v>448</v>
      </c>
      <c r="F9" s="20" t="s">
        <v>197</v>
      </c>
      <c r="G9" s="20" t="s">
        <v>326</v>
      </c>
      <c r="H9" s="20" t="s">
        <v>327</v>
      </c>
      <c r="I9" s="17"/>
      <c r="J9" s="16" t="s">
        <v>238</v>
      </c>
      <c r="K9" s="17"/>
      <c r="L9" s="17"/>
      <c r="M9" s="17"/>
      <c r="N9" s="15" t="s">
        <v>201</v>
      </c>
      <c r="O9" s="17"/>
      <c r="P9" s="17"/>
      <c r="Q9" s="17"/>
      <c r="R9" s="17"/>
      <c r="S9" s="20" t="s">
        <v>503</v>
      </c>
      <c r="T9" s="26" t="s">
        <v>276</v>
      </c>
      <c r="U9" s="26" t="s">
        <v>592</v>
      </c>
      <c r="V9" s="26" t="s">
        <v>593</v>
      </c>
      <c r="W9" s="26" t="s">
        <v>279</v>
      </c>
      <c r="X9" s="26" t="s">
        <v>594</v>
      </c>
      <c r="Y9" s="29" t="s">
        <v>270</v>
      </c>
      <c r="Z9" s="65" t="s">
        <v>397</v>
      </c>
      <c r="AA9" s="65" t="s">
        <v>405</v>
      </c>
      <c r="AB9" s="66">
        <v>1</v>
      </c>
      <c r="AC9" s="66">
        <v>1</v>
      </c>
      <c r="AD9" s="26" t="s">
        <v>376</v>
      </c>
      <c r="AE9" s="26" t="s">
        <v>399</v>
      </c>
      <c r="AF9" s="61" t="s">
        <v>388</v>
      </c>
      <c r="AG9" s="29" t="s">
        <v>284</v>
      </c>
      <c r="AH9" s="29" t="s">
        <v>285</v>
      </c>
      <c r="AI9" s="26" t="s">
        <v>285</v>
      </c>
      <c r="AJ9" s="26" t="s">
        <v>285</v>
      </c>
      <c r="AK9" s="29" t="s">
        <v>285</v>
      </c>
      <c r="AL9" s="29" t="s">
        <v>285</v>
      </c>
      <c r="AM9" s="14"/>
      <c r="AN9" s="16"/>
      <c r="AO9" s="16"/>
      <c r="AP9" s="16"/>
      <c r="AQ9" s="16"/>
      <c r="AR9" s="16"/>
    </row>
    <row r="10" spans="1:44" s="9" customFormat="1" ht="109.5" customHeight="1" x14ac:dyDescent="0.2">
      <c r="A10" s="29">
        <v>6</v>
      </c>
      <c r="B10" s="15" t="s">
        <v>263</v>
      </c>
      <c r="C10" s="15" t="s">
        <v>264</v>
      </c>
      <c r="D10" s="16" t="s">
        <v>35</v>
      </c>
      <c r="E10" s="19" t="s">
        <v>449</v>
      </c>
      <c r="F10" s="73" t="s">
        <v>172</v>
      </c>
      <c r="G10" s="73" t="s">
        <v>38</v>
      </c>
      <c r="H10" s="73" t="s">
        <v>36</v>
      </c>
      <c r="I10" s="17"/>
      <c r="J10" s="16" t="s">
        <v>239</v>
      </c>
      <c r="K10" s="17"/>
      <c r="L10" s="17"/>
      <c r="M10" s="17"/>
      <c r="N10" s="16" t="s">
        <v>213</v>
      </c>
      <c r="O10" s="17"/>
      <c r="P10" s="17"/>
      <c r="Q10" s="17"/>
      <c r="R10" s="17"/>
      <c r="S10" s="20" t="s">
        <v>504</v>
      </c>
      <c r="T10" s="26"/>
      <c r="U10" s="26"/>
      <c r="V10" s="26"/>
      <c r="W10" s="26"/>
      <c r="X10" s="26"/>
      <c r="Y10" s="29" t="s">
        <v>238</v>
      </c>
      <c r="Z10" s="67" t="s">
        <v>410</v>
      </c>
      <c r="AA10" s="67" t="s">
        <v>409</v>
      </c>
      <c r="AB10" s="66">
        <v>1</v>
      </c>
      <c r="AC10" s="66">
        <v>0.63</v>
      </c>
      <c r="AD10" s="26" t="s">
        <v>376</v>
      </c>
      <c r="AE10" s="26" t="s">
        <v>399</v>
      </c>
      <c r="AF10" s="61" t="s">
        <v>388</v>
      </c>
      <c r="AG10" s="17"/>
      <c r="AH10" s="18"/>
      <c r="AI10" s="17"/>
      <c r="AJ10" s="17"/>
      <c r="AK10" s="18"/>
      <c r="AL10" s="18"/>
      <c r="AM10" s="14"/>
      <c r="AN10" s="16"/>
      <c r="AO10" s="16"/>
      <c r="AP10" s="16"/>
      <c r="AQ10" s="16"/>
      <c r="AR10" s="16"/>
    </row>
    <row r="11" spans="1:44" s="9" customFormat="1" ht="120.75" customHeight="1" x14ac:dyDescent="0.2">
      <c r="A11" s="29">
        <v>7</v>
      </c>
      <c r="B11" s="15" t="s">
        <v>263</v>
      </c>
      <c r="C11" s="15" t="s">
        <v>264</v>
      </c>
      <c r="D11" s="16" t="s">
        <v>35</v>
      </c>
      <c r="E11" s="19" t="s">
        <v>450</v>
      </c>
      <c r="F11" s="73" t="s">
        <v>173</v>
      </c>
      <c r="G11" s="73" t="s">
        <v>174</v>
      </c>
      <c r="H11" s="73" t="s">
        <v>39</v>
      </c>
      <c r="I11" s="17"/>
      <c r="J11" s="16" t="s">
        <v>239</v>
      </c>
      <c r="K11" s="17"/>
      <c r="L11" s="17"/>
      <c r="M11" s="17"/>
      <c r="N11" s="19" t="s">
        <v>175</v>
      </c>
      <c r="O11" s="17"/>
      <c r="P11" s="17"/>
      <c r="Q11" s="17"/>
      <c r="R11" s="17"/>
      <c r="S11" s="20" t="s">
        <v>505</v>
      </c>
      <c r="T11" s="26"/>
      <c r="U11" s="26"/>
      <c r="V11" s="26"/>
      <c r="W11" s="26"/>
      <c r="X11" s="26"/>
      <c r="Y11" s="29" t="s">
        <v>238</v>
      </c>
      <c r="Z11" s="67" t="s">
        <v>416</v>
      </c>
      <c r="AA11" s="67" t="s">
        <v>285</v>
      </c>
      <c r="AB11" s="68">
        <v>14410</v>
      </c>
      <c r="AC11" s="68">
        <v>14050</v>
      </c>
      <c r="AD11" s="26" t="s">
        <v>282</v>
      </c>
      <c r="AE11" s="26" t="s">
        <v>295</v>
      </c>
      <c r="AF11" s="62" t="s">
        <v>385</v>
      </c>
      <c r="AG11" s="17"/>
      <c r="AH11" s="18"/>
      <c r="AI11" s="17"/>
      <c r="AJ11" s="17"/>
      <c r="AK11" s="18"/>
      <c r="AL11" s="18"/>
      <c r="AM11" s="14"/>
      <c r="AN11" s="16"/>
      <c r="AO11" s="16"/>
      <c r="AP11" s="16"/>
      <c r="AQ11" s="16"/>
      <c r="AR11" s="16"/>
    </row>
    <row r="12" spans="1:44" s="9" customFormat="1" ht="160.5" customHeight="1" x14ac:dyDescent="0.2">
      <c r="A12" s="29">
        <v>8</v>
      </c>
      <c r="B12" s="15" t="s">
        <v>263</v>
      </c>
      <c r="C12" s="15" t="s">
        <v>264</v>
      </c>
      <c r="D12" s="16" t="s">
        <v>41</v>
      </c>
      <c r="E12" s="19" t="s">
        <v>451</v>
      </c>
      <c r="F12" s="73" t="s">
        <v>176</v>
      </c>
      <c r="G12" s="73" t="s">
        <v>177</v>
      </c>
      <c r="H12" s="73" t="s">
        <v>39</v>
      </c>
      <c r="I12" s="26" t="s">
        <v>284</v>
      </c>
      <c r="J12" s="26" t="s">
        <v>239</v>
      </c>
      <c r="K12" s="26">
        <v>4</v>
      </c>
      <c r="L12" s="26">
        <v>4</v>
      </c>
      <c r="M12" s="26" t="s">
        <v>271</v>
      </c>
      <c r="N12" s="31" t="s">
        <v>495</v>
      </c>
      <c r="O12" s="26" t="s">
        <v>286</v>
      </c>
      <c r="P12" s="26" t="s">
        <v>287</v>
      </c>
      <c r="Q12" s="26" t="s">
        <v>288</v>
      </c>
      <c r="R12" s="26" t="s">
        <v>288</v>
      </c>
      <c r="S12" s="20" t="s">
        <v>506</v>
      </c>
      <c r="T12" s="26"/>
      <c r="U12" s="26"/>
      <c r="V12" s="26"/>
      <c r="W12" s="26"/>
      <c r="X12" s="26"/>
      <c r="Y12" s="29" t="s">
        <v>270</v>
      </c>
      <c r="Z12" s="67" t="s">
        <v>417</v>
      </c>
      <c r="AA12" s="67" t="s">
        <v>285</v>
      </c>
      <c r="AB12" s="66">
        <v>1</v>
      </c>
      <c r="AC12" s="66">
        <v>0.76</v>
      </c>
      <c r="AD12" s="26" t="s">
        <v>289</v>
      </c>
      <c r="AE12" s="26" t="s">
        <v>299</v>
      </c>
      <c r="AF12" s="63" t="s">
        <v>340</v>
      </c>
      <c r="AG12" s="26" t="s">
        <v>270</v>
      </c>
      <c r="AH12" s="29" t="s">
        <v>291</v>
      </c>
      <c r="AI12" s="26" t="s">
        <v>286</v>
      </c>
      <c r="AJ12" s="26" t="s">
        <v>286</v>
      </c>
      <c r="AK12" s="32">
        <v>43826</v>
      </c>
      <c r="AL12" s="29" t="s">
        <v>292</v>
      </c>
      <c r="AM12" s="14"/>
      <c r="AN12" s="16"/>
      <c r="AO12" s="16"/>
      <c r="AP12" s="16"/>
      <c r="AQ12" s="16"/>
      <c r="AR12" s="16"/>
    </row>
    <row r="13" spans="1:44" s="9" customFormat="1" ht="138.75" x14ac:dyDescent="0.2">
      <c r="A13" s="29">
        <v>9</v>
      </c>
      <c r="B13" s="15" t="s">
        <v>263</v>
      </c>
      <c r="C13" s="15" t="s">
        <v>264</v>
      </c>
      <c r="D13" s="16" t="s">
        <v>35</v>
      </c>
      <c r="E13" s="19" t="s">
        <v>452</v>
      </c>
      <c r="F13" s="73" t="s">
        <v>178</v>
      </c>
      <c r="G13" s="73" t="s">
        <v>42</v>
      </c>
      <c r="H13" s="73" t="s">
        <v>39</v>
      </c>
      <c r="I13" s="26" t="s">
        <v>270</v>
      </c>
      <c r="J13" s="26" t="s">
        <v>239</v>
      </c>
      <c r="K13" s="26">
        <v>3</v>
      </c>
      <c r="L13" s="26">
        <v>3</v>
      </c>
      <c r="M13" s="26" t="s">
        <v>283</v>
      </c>
      <c r="N13" s="31" t="s">
        <v>496</v>
      </c>
      <c r="O13" s="26" t="s">
        <v>179</v>
      </c>
      <c r="P13" s="26" t="s">
        <v>293</v>
      </c>
      <c r="Q13" s="26" t="s">
        <v>294</v>
      </c>
      <c r="R13" s="26" t="s">
        <v>294</v>
      </c>
      <c r="S13" s="20" t="s">
        <v>507</v>
      </c>
      <c r="T13" s="26"/>
      <c r="U13" s="26"/>
      <c r="V13" s="26"/>
      <c r="W13" s="26"/>
      <c r="X13" s="26"/>
      <c r="Y13" s="29" t="s">
        <v>270</v>
      </c>
      <c r="Z13" s="65" t="s">
        <v>285</v>
      </c>
      <c r="AA13" s="65" t="s">
        <v>418</v>
      </c>
      <c r="AB13" s="66">
        <v>1</v>
      </c>
      <c r="AC13" s="66">
        <v>1</v>
      </c>
      <c r="AD13" s="26" t="s">
        <v>376</v>
      </c>
      <c r="AE13" s="26" t="s">
        <v>399</v>
      </c>
      <c r="AF13" s="61" t="s">
        <v>388</v>
      </c>
      <c r="AG13" s="17" t="s">
        <v>284</v>
      </c>
      <c r="AH13" s="18" t="s">
        <v>285</v>
      </c>
      <c r="AI13" s="18" t="s">
        <v>285</v>
      </c>
      <c r="AJ13" s="18" t="s">
        <v>285</v>
      </c>
      <c r="AK13" s="18" t="s">
        <v>285</v>
      </c>
      <c r="AL13" s="18" t="s">
        <v>285</v>
      </c>
      <c r="AM13" s="14"/>
      <c r="AN13" s="16"/>
      <c r="AO13" s="16"/>
      <c r="AP13" s="16"/>
      <c r="AQ13" s="16"/>
      <c r="AR13" s="16"/>
    </row>
    <row r="14" spans="1:44" s="9" customFormat="1" ht="122.25" customHeight="1" x14ac:dyDescent="0.2">
      <c r="A14" s="29">
        <v>10</v>
      </c>
      <c r="B14" s="15" t="s">
        <v>263</v>
      </c>
      <c r="C14" s="15" t="s">
        <v>264</v>
      </c>
      <c r="D14" s="16" t="s">
        <v>35</v>
      </c>
      <c r="E14" s="19" t="s">
        <v>453</v>
      </c>
      <c r="F14" s="73" t="s">
        <v>180</v>
      </c>
      <c r="G14" s="73" t="s">
        <v>181</v>
      </c>
      <c r="H14" s="73" t="s">
        <v>43</v>
      </c>
      <c r="I14" s="17"/>
      <c r="J14" s="16" t="s">
        <v>239</v>
      </c>
      <c r="K14" s="17"/>
      <c r="L14" s="17"/>
      <c r="M14" s="17"/>
      <c r="N14" s="19" t="s">
        <v>182</v>
      </c>
      <c r="O14" s="17"/>
      <c r="P14" s="17"/>
      <c r="Q14" s="17"/>
      <c r="R14" s="17"/>
      <c r="S14" s="20" t="s">
        <v>508</v>
      </c>
      <c r="T14" s="26"/>
      <c r="U14" s="26"/>
      <c r="V14" s="26"/>
      <c r="W14" s="26"/>
      <c r="X14" s="26"/>
      <c r="Y14" s="29" t="s">
        <v>270</v>
      </c>
      <c r="Z14" s="65" t="s">
        <v>285</v>
      </c>
      <c r="AA14" s="65" t="s">
        <v>419</v>
      </c>
      <c r="AB14" s="66">
        <v>1</v>
      </c>
      <c r="AC14" s="66">
        <v>1</v>
      </c>
      <c r="AD14" s="26" t="s">
        <v>376</v>
      </c>
      <c r="AE14" s="26" t="s">
        <v>399</v>
      </c>
      <c r="AF14" s="61" t="s">
        <v>388</v>
      </c>
      <c r="AG14" s="17"/>
      <c r="AH14" s="18"/>
      <c r="AI14" s="17"/>
      <c r="AJ14" s="17"/>
      <c r="AK14" s="18"/>
      <c r="AL14" s="18"/>
      <c r="AM14" s="14"/>
      <c r="AN14" s="16"/>
      <c r="AO14" s="16"/>
      <c r="AP14" s="16"/>
      <c r="AQ14" s="16"/>
      <c r="AR14" s="16"/>
    </row>
    <row r="15" spans="1:44" s="9" customFormat="1" ht="153" customHeight="1" x14ac:dyDescent="0.2">
      <c r="A15" s="29">
        <v>11</v>
      </c>
      <c r="B15" s="15" t="s">
        <v>263</v>
      </c>
      <c r="C15" s="15" t="s">
        <v>264</v>
      </c>
      <c r="D15" s="16" t="s">
        <v>35</v>
      </c>
      <c r="E15" s="19" t="s">
        <v>497</v>
      </c>
      <c r="F15" s="73" t="s">
        <v>183</v>
      </c>
      <c r="G15" s="73" t="s">
        <v>184</v>
      </c>
      <c r="H15" s="73" t="s">
        <v>39</v>
      </c>
      <c r="I15" s="26" t="s">
        <v>270</v>
      </c>
      <c r="J15" s="26" t="s">
        <v>239</v>
      </c>
      <c r="K15" s="26">
        <v>4</v>
      </c>
      <c r="L15" s="26">
        <v>4</v>
      </c>
      <c r="M15" s="26" t="s">
        <v>271</v>
      </c>
      <c r="N15" s="31" t="s">
        <v>185</v>
      </c>
      <c r="O15" s="26" t="s">
        <v>185</v>
      </c>
      <c r="P15" s="26" t="s">
        <v>296</v>
      </c>
      <c r="Q15" s="26" t="s">
        <v>297</v>
      </c>
      <c r="R15" s="26" t="s">
        <v>298</v>
      </c>
      <c r="S15" s="20" t="s">
        <v>509</v>
      </c>
      <c r="T15" s="26"/>
      <c r="U15" s="26"/>
      <c r="V15" s="26"/>
      <c r="W15" s="26"/>
      <c r="X15" s="26"/>
      <c r="Y15" s="29" t="s">
        <v>270</v>
      </c>
      <c r="Z15" s="67" t="s">
        <v>420</v>
      </c>
      <c r="AA15" s="67" t="s">
        <v>285</v>
      </c>
      <c r="AB15" s="66">
        <v>1</v>
      </c>
      <c r="AC15" s="66">
        <v>0.73</v>
      </c>
      <c r="AD15" s="26" t="s">
        <v>289</v>
      </c>
      <c r="AE15" s="26" t="s">
        <v>299</v>
      </c>
      <c r="AF15" s="63" t="s">
        <v>340</v>
      </c>
      <c r="AG15" s="26" t="s">
        <v>284</v>
      </c>
      <c r="AH15" s="29" t="s">
        <v>285</v>
      </c>
      <c r="AI15" s="29" t="s">
        <v>285</v>
      </c>
      <c r="AJ15" s="29" t="s">
        <v>285</v>
      </c>
      <c r="AK15" s="29" t="s">
        <v>285</v>
      </c>
      <c r="AL15" s="29" t="s">
        <v>285</v>
      </c>
      <c r="AM15" s="14"/>
      <c r="AN15" s="16"/>
      <c r="AO15" s="16"/>
      <c r="AP15" s="16"/>
      <c r="AQ15" s="16"/>
      <c r="AR15" s="16"/>
    </row>
    <row r="16" spans="1:44" s="9" customFormat="1" ht="84" customHeight="1" x14ac:dyDescent="0.2">
      <c r="A16" s="29">
        <v>12</v>
      </c>
      <c r="B16" s="15" t="s">
        <v>263</v>
      </c>
      <c r="C16" s="15" t="s">
        <v>264</v>
      </c>
      <c r="D16" s="16" t="s">
        <v>41</v>
      </c>
      <c r="E16" s="72" t="s">
        <v>444</v>
      </c>
      <c r="F16" s="73" t="s">
        <v>236</v>
      </c>
      <c r="G16" s="73" t="s">
        <v>186</v>
      </c>
      <c r="H16" s="73" t="s">
        <v>39</v>
      </c>
      <c r="I16" s="26" t="s">
        <v>270</v>
      </c>
      <c r="J16" s="26" t="s">
        <v>239</v>
      </c>
      <c r="K16" s="26">
        <v>2</v>
      </c>
      <c r="L16" s="26">
        <v>5</v>
      </c>
      <c r="M16" s="26" t="s">
        <v>290</v>
      </c>
      <c r="N16" s="31" t="s">
        <v>40</v>
      </c>
      <c r="O16" s="26" t="s">
        <v>300</v>
      </c>
      <c r="P16" s="26" t="s">
        <v>301</v>
      </c>
      <c r="Q16" s="26" t="s">
        <v>297</v>
      </c>
      <c r="R16" s="26" t="s">
        <v>302</v>
      </c>
      <c r="S16" s="20" t="s">
        <v>510</v>
      </c>
      <c r="T16" s="26"/>
      <c r="U16" s="26"/>
      <c r="V16" s="26"/>
      <c r="W16" s="26"/>
      <c r="X16" s="26"/>
      <c r="Y16" s="29" t="s">
        <v>270</v>
      </c>
      <c r="Z16" s="67" t="s">
        <v>421</v>
      </c>
      <c r="AA16" s="67" t="s">
        <v>422</v>
      </c>
      <c r="AB16" s="66">
        <v>1</v>
      </c>
      <c r="AC16" s="66">
        <v>1</v>
      </c>
      <c r="AD16" s="26" t="s">
        <v>376</v>
      </c>
      <c r="AE16" s="26" t="s">
        <v>399</v>
      </c>
      <c r="AF16" s="61" t="s">
        <v>388</v>
      </c>
      <c r="AG16" s="17" t="s">
        <v>284</v>
      </c>
      <c r="AH16" s="18" t="s">
        <v>285</v>
      </c>
      <c r="AI16" s="18" t="s">
        <v>285</v>
      </c>
      <c r="AJ16" s="18" t="s">
        <v>285</v>
      </c>
      <c r="AK16" s="18" t="s">
        <v>285</v>
      </c>
      <c r="AL16" s="18" t="s">
        <v>285</v>
      </c>
      <c r="AM16" s="14"/>
      <c r="AN16" s="16"/>
      <c r="AO16" s="16"/>
      <c r="AP16" s="16"/>
      <c r="AQ16" s="16"/>
      <c r="AR16" s="16"/>
    </row>
    <row r="17" spans="1:44" s="9" customFormat="1" ht="159" customHeight="1" x14ac:dyDescent="0.2">
      <c r="A17" s="29">
        <v>13</v>
      </c>
      <c r="B17" s="15" t="s">
        <v>263</v>
      </c>
      <c r="C17" s="15" t="s">
        <v>264</v>
      </c>
      <c r="D17" s="16" t="s">
        <v>41</v>
      </c>
      <c r="E17" s="19" t="s">
        <v>454</v>
      </c>
      <c r="F17" s="73" t="s">
        <v>187</v>
      </c>
      <c r="G17" s="73" t="s">
        <v>188</v>
      </c>
      <c r="H17" s="73" t="s">
        <v>39</v>
      </c>
      <c r="I17" s="17"/>
      <c r="J17" s="16" t="s">
        <v>239</v>
      </c>
      <c r="K17" s="17"/>
      <c r="L17" s="17"/>
      <c r="M17" s="17"/>
      <c r="N17" s="19" t="s">
        <v>189</v>
      </c>
      <c r="O17" s="17"/>
      <c r="P17" s="17"/>
      <c r="Q17" s="17"/>
      <c r="R17" s="17"/>
      <c r="S17" s="20" t="s">
        <v>511</v>
      </c>
      <c r="T17" s="26"/>
      <c r="U17" s="26"/>
      <c r="V17" s="26"/>
      <c r="W17" s="26"/>
      <c r="X17" s="26"/>
      <c r="Y17" s="29" t="s">
        <v>270</v>
      </c>
      <c r="Z17" s="67" t="s">
        <v>423</v>
      </c>
      <c r="AA17" s="67" t="s">
        <v>424</v>
      </c>
      <c r="AB17" s="66">
        <v>1</v>
      </c>
      <c r="AC17" s="66">
        <v>1</v>
      </c>
      <c r="AD17" s="26" t="s">
        <v>376</v>
      </c>
      <c r="AE17" s="26" t="s">
        <v>399</v>
      </c>
      <c r="AF17" s="61" t="s">
        <v>388</v>
      </c>
      <c r="AG17" s="17"/>
      <c r="AH17" s="18"/>
      <c r="AI17" s="17"/>
      <c r="AJ17" s="17"/>
      <c r="AK17" s="18"/>
      <c r="AL17" s="18"/>
      <c r="AM17" s="14"/>
      <c r="AN17" s="16"/>
      <c r="AO17" s="16"/>
      <c r="AP17" s="16"/>
      <c r="AQ17" s="16"/>
      <c r="AR17" s="16"/>
    </row>
    <row r="18" spans="1:44" s="9" customFormat="1" ht="166.5" customHeight="1" x14ac:dyDescent="0.2">
      <c r="A18" s="29">
        <v>14</v>
      </c>
      <c r="B18" s="15" t="s">
        <v>263</v>
      </c>
      <c r="C18" s="15" t="s">
        <v>264</v>
      </c>
      <c r="D18" s="16" t="s">
        <v>35</v>
      </c>
      <c r="E18" s="19" t="s">
        <v>455</v>
      </c>
      <c r="F18" s="73" t="s">
        <v>190</v>
      </c>
      <c r="G18" s="73" t="s">
        <v>191</v>
      </c>
      <c r="H18" s="73" t="s">
        <v>39</v>
      </c>
      <c r="I18" s="26" t="s">
        <v>270</v>
      </c>
      <c r="J18" s="26" t="s">
        <v>239</v>
      </c>
      <c r="K18" s="26">
        <v>4</v>
      </c>
      <c r="L18" s="26">
        <v>4</v>
      </c>
      <c r="M18" s="26" t="s">
        <v>271</v>
      </c>
      <c r="N18" s="31" t="s">
        <v>192</v>
      </c>
      <c r="O18" s="26" t="s">
        <v>192</v>
      </c>
      <c r="P18" s="26" t="s">
        <v>303</v>
      </c>
      <c r="Q18" s="26" t="s">
        <v>304</v>
      </c>
      <c r="R18" s="26" t="s">
        <v>305</v>
      </c>
      <c r="S18" s="20" t="s">
        <v>512</v>
      </c>
      <c r="T18" s="26"/>
      <c r="U18" s="26"/>
      <c r="V18" s="26"/>
      <c r="W18" s="26"/>
      <c r="X18" s="26"/>
      <c r="Y18" s="29" t="s">
        <v>270</v>
      </c>
      <c r="Z18" s="67" t="s">
        <v>417</v>
      </c>
      <c r="AA18" s="67" t="s">
        <v>285</v>
      </c>
      <c r="AB18" s="66">
        <v>1</v>
      </c>
      <c r="AC18" s="66">
        <v>0.76</v>
      </c>
      <c r="AD18" s="26" t="s">
        <v>289</v>
      </c>
      <c r="AE18" s="26" t="s">
        <v>299</v>
      </c>
      <c r="AF18" s="63" t="s">
        <v>340</v>
      </c>
      <c r="AG18" s="17" t="s">
        <v>284</v>
      </c>
      <c r="AH18" s="18" t="s">
        <v>285</v>
      </c>
      <c r="AI18" s="18" t="s">
        <v>285</v>
      </c>
      <c r="AJ18" s="18" t="s">
        <v>285</v>
      </c>
      <c r="AK18" s="18" t="s">
        <v>285</v>
      </c>
      <c r="AL18" s="18" t="s">
        <v>285</v>
      </c>
      <c r="AM18" s="14"/>
      <c r="AN18" s="16"/>
      <c r="AO18" s="16"/>
      <c r="AP18" s="16"/>
      <c r="AQ18" s="16"/>
      <c r="AR18" s="16"/>
    </row>
    <row r="19" spans="1:44" s="9" customFormat="1" ht="123.75" customHeight="1" x14ac:dyDescent="0.2">
      <c r="A19" s="29">
        <v>15</v>
      </c>
      <c r="B19" s="15" t="s">
        <v>263</v>
      </c>
      <c r="C19" s="15" t="s">
        <v>264</v>
      </c>
      <c r="D19" s="16" t="s">
        <v>41</v>
      </c>
      <c r="E19" s="19" t="s">
        <v>452</v>
      </c>
      <c r="F19" s="73" t="s">
        <v>514</v>
      </c>
      <c r="G19" s="73" t="s">
        <v>44</v>
      </c>
      <c r="H19" s="73" t="s">
        <v>36</v>
      </c>
      <c r="I19" s="26" t="s">
        <v>270</v>
      </c>
      <c r="J19" s="26" t="s">
        <v>239</v>
      </c>
      <c r="K19" s="26">
        <v>3</v>
      </c>
      <c r="L19" s="26">
        <v>3</v>
      </c>
      <c r="M19" s="26" t="s">
        <v>283</v>
      </c>
      <c r="N19" s="31" t="s">
        <v>40</v>
      </c>
      <c r="O19" s="26" t="s">
        <v>40</v>
      </c>
      <c r="P19" s="26" t="s">
        <v>296</v>
      </c>
      <c r="Q19" s="26" t="s">
        <v>275</v>
      </c>
      <c r="R19" s="26" t="s">
        <v>302</v>
      </c>
      <c r="S19" s="20" t="s">
        <v>513</v>
      </c>
      <c r="T19" s="26"/>
      <c r="U19" s="26"/>
      <c r="V19" s="26"/>
      <c r="W19" s="26"/>
      <c r="X19" s="26"/>
      <c r="Y19" s="29" t="s">
        <v>238</v>
      </c>
      <c r="Z19" s="67" t="s">
        <v>425</v>
      </c>
      <c r="AA19" s="67" t="s">
        <v>426</v>
      </c>
      <c r="AB19" s="66">
        <v>1</v>
      </c>
      <c r="AC19" s="66">
        <v>1</v>
      </c>
      <c r="AD19" s="26" t="s">
        <v>376</v>
      </c>
      <c r="AE19" s="26" t="s">
        <v>399</v>
      </c>
      <c r="AF19" s="61" t="s">
        <v>388</v>
      </c>
      <c r="AG19" s="17" t="s">
        <v>284</v>
      </c>
      <c r="AH19" s="18" t="s">
        <v>285</v>
      </c>
      <c r="AI19" s="18" t="s">
        <v>285</v>
      </c>
      <c r="AJ19" s="18" t="s">
        <v>285</v>
      </c>
      <c r="AK19" s="18" t="s">
        <v>285</v>
      </c>
      <c r="AL19" s="18" t="s">
        <v>285</v>
      </c>
      <c r="AM19" s="14"/>
      <c r="AN19" s="16"/>
      <c r="AO19" s="16"/>
      <c r="AP19" s="16"/>
      <c r="AQ19" s="16"/>
      <c r="AR19" s="16"/>
    </row>
    <row r="20" spans="1:44" s="9" customFormat="1" ht="146.25" x14ac:dyDescent="0.2">
      <c r="A20" s="29">
        <v>16</v>
      </c>
      <c r="B20" s="15" t="s">
        <v>53</v>
      </c>
      <c r="C20" s="15" t="s">
        <v>54</v>
      </c>
      <c r="D20" s="16" t="s">
        <v>35</v>
      </c>
      <c r="E20" s="76" t="s">
        <v>240</v>
      </c>
      <c r="F20" s="73" t="s">
        <v>515</v>
      </c>
      <c r="G20" s="73" t="s">
        <v>50</v>
      </c>
      <c r="H20" s="73" t="s">
        <v>36</v>
      </c>
      <c r="I20" s="26" t="s">
        <v>270</v>
      </c>
      <c r="J20" s="26" t="s">
        <v>239</v>
      </c>
      <c r="K20" s="26">
        <v>4</v>
      </c>
      <c r="L20" s="26">
        <v>4</v>
      </c>
      <c r="M20" s="26" t="s">
        <v>271</v>
      </c>
      <c r="N20" s="26" t="s">
        <v>243</v>
      </c>
      <c r="O20" s="26" t="s">
        <v>243</v>
      </c>
      <c r="P20" s="26" t="s">
        <v>243</v>
      </c>
      <c r="Q20" s="26" t="s">
        <v>243</v>
      </c>
      <c r="R20" s="26" t="s">
        <v>243</v>
      </c>
      <c r="S20" s="77" t="s">
        <v>516</v>
      </c>
      <c r="T20" s="26"/>
      <c r="U20" s="26"/>
      <c r="V20" s="26"/>
      <c r="W20" s="26"/>
      <c r="X20" s="26"/>
      <c r="Y20" s="29" t="s">
        <v>238</v>
      </c>
      <c r="Z20" s="67" t="s">
        <v>285</v>
      </c>
      <c r="AA20" s="67" t="s">
        <v>443</v>
      </c>
      <c r="AB20" s="66">
        <v>1</v>
      </c>
      <c r="AC20" s="66">
        <v>0.97</v>
      </c>
      <c r="AD20" s="26" t="s">
        <v>282</v>
      </c>
      <c r="AE20" s="26" t="s">
        <v>295</v>
      </c>
      <c r="AF20" s="62" t="s">
        <v>385</v>
      </c>
      <c r="AG20" s="17" t="s">
        <v>284</v>
      </c>
      <c r="AH20" s="18" t="s">
        <v>285</v>
      </c>
      <c r="AI20" s="18" t="s">
        <v>285</v>
      </c>
      <c r="AJ20" s="18" t="s">
        <v>285</v>
      </c>
      <c r="AK20" s="18" t="s">
        <v>285</v>
      </c>
      <c r="AL20" s="18" t="s">
        <v>285</v>
      </c>
      <c r="AM20" s="14"/>
      <c r="AN20" s="16"/>
      <c r="AO20" s="16"/>
      <c r="AP20" s="16"/>
      <c r="AQ20" s="16"/>
      <c r="AR20" s="16"/>
    </row>
    <row r="21" spans="1:44" s="9" customFormat="1" ht="90" x14ac:dyDescent="0.2">
      <c r="A21" s="29">
        <v>17</v>
      </c>
      <c r="B21" s="15" t="s">
        <v>53</v>
      </c>
      <c r="C21" s="15" t="s">
        <v>54</v>
      </c>
      <c r="D21" s="16" t="s">
        <v>35</v>
      </c>
      <c r="E21" s="76" t="s">
        <v>240</v>
      </c>
      <c r="F21" s="73" t="s">
        <v>51</v>
      </c>
      <c r="G21" s="73" t="s">
        <v>52</v>
      </c>
      <c r="H21" s="73" t="s">
        <v>36</v>
      </c>
      <c r="I21" s="26" t="s">
        <v>270</v>
      </c>
      <c r="J21" s="26" t="s">
        <v>239</v>
      </c>
      <c r="K21" s="26">
        <v>3</v>
      </c>
      <c r="L21" s="26">
        <v>3</v>
      </c>
      <c r="M21" s="26" t="s">
        <v>283</v>
      </c>
      <c r="N21" s="26" t="s">
        <v>244</v>
      </c>
      <c r="O21" s="26" t="s">
        <v>244</v>
      </c>
      <c r="P21" s="26" t="s">
        <v>244</v>
      </c>
      <c r="Q21" s="26" t="s">
        <v>244</v>
      </c>
      <c r="R21" s="26" t="s">
        <v>244</v>
      </c>
      <c r="S21" s="20" t="s">
        <v>517</v>
      </c>
      <c r="T21" s="26"/>
      <c r="U21" s="26"/>
      <c r="V21" s="26"/>
      <c r="W21" s="26"/>
      <c r="X21" s="26"/>
      <c r="Y21" s="29" t="s">
        <v>238</v>
      </c>
      <c r="Z21" s="67" t="s">
        <v>427</v>
      </c>
      <c r="AA21" s="67" t="s">
        <v>428</v>
      </c>
      <c r="AB21" s="66">
        <v>1</v>
      </c>
      <c r="AC21" s="66">
        <v>1</v>
      </c>
      <c r="AD21" s="26" t="s">
        <v>376</v>
      </c>
      <c r="AE21" s="26" t="s">
        <v>399</v>
      </c>
      <c r="AF21" s="61" t="s">
        <v>388</v>
      </c>
      <c r="AG21" s="17" t="s">
        <v>284</v>
      </c>
      <c r="AH21" s="18" t="s">
        <v>285</v>
      </c>
      <c r="AI21" s="18" t="s">
        <v>285</v>
      </c>
      <c r="AJ21" s="18" t="s">
        <v>285</v>
      </c>
      <c r="AK21" s="18" t="s">
        <v>285</v>
      </c>
      <c r="AL21" s="18" t="s">
        <v>285</v>
      </c>
      <c r="AM21" s="14"/>
      <c r="AN21" s="16"/>
      <c r="AO21" s="16"/>
      <c r="AP21" s="16"/>
      <c r="AQ21" s="16"/>
      <c r="AR21" s="16"/>
    </row>
    <row r="22" spans="1:44" s="9" customFormat="1" ht="138" customHeight="1" x14ac:dyDescent="0.2">
      <c r="A22" s="29">
        <v>18</v>
      </c>
      <c r="B22" s="15" t="s">
        <v>53</v>
      </c>
      <c r="C22" s="15" t="s">
        <v>54</v>
      </c>
      <c r="D22" s="16" t="s">
        <v>35</v>
      </c>
      <c r="E22" s="19" t="s">
        <v>456</v>
      </c>
      <c r="F22" s="74" t="s">
        <v>226</v>
      </c>
      <c r="G22" s="73" t="s">
        <v>56</v>
      </c>
      <c r="H22" s="73" t="s">
        <v>57</v>
      </c>
      <c r="I22" s="17"/>
      <c r="J22" s="16" t="s">
        <v>238</v>
      </c>
      <c r="K22" s="17"/>
      <c r="L22" s="17"/>
      <c r="M22" s="17"/>
      <c r="N22" s="16" t="s">
        <v>55</v>
      </c>
      <c r="O22" s="17"/>
      <c r="P22" s="17"/>
      <c r="Q22" s="17"/>
      <c r="R22" s="17"/>
      <c r="S22" s="20" t="s">
        <v>518</v>
      </c>
      <c r="T22" s="26"/>
      <c r="U22" s="26"/>
      <c r="V22" s="26"/>
      <c r="W22" s="26"/>
      <c r="X22" s="26"/>
      <c r="Y22" s="29" t="s">
        <v>238</v>
      </c>
      <c r="Z22" s="67" t="s">
        <v>429</v>
      </c>
      <c r="AA22" s="67" t="s">
        <v>430</v>
      </c>
      <c r="AB22" s="66">
        <v>1</v>
      </c>
      <c r="AC22" s="66">
        <v>1</v>
      </c>
      <c r="AD22" s="26" t="s">
        <v>376</v>
      </c>
      <c r="AE22" s="26" t="s">
        <v>399</v>
      </c>
      <c r="AF22" s="61" t="s">
        <v>388</v>
      </c>
      <c r="AG22" s="17"/>
      <c r="AH22" s="18"/>
      <c r="AI22" s="17"/>
      <c r="AJ22" s="17"/>
      <c r="AK22" s="18"/>
      <c r="AL22" s="18"/>
      <c r="AM22" s="14"/>
      <c r="AN22" s="16"/>
      <c r="AO22" s="16"/>
      <c r="AP22" s="16"/>
      <c r="AQ22" s="16"/>
      <c r="AR22" s="16"/>
    </row>
    <row r="23" spans="1:44" s="9" customFormat="1" ht="136.5" customHeight="1" x14ac:dyDescent="0.2">
      <c r="A23" s="29">
        <v>19</v>
      </c>
      <c r="B23" s="15" t="s">
        <v>53</v>
      </c>
      <c r="C23" s="15" t="s">
        <v>54</v>
      </c>
      <c r="D23" s="16" t="s">
        <v>35</v>
      </c>
      <c r="E23" s="19" t="s">
        <v>456</v>
      </c>
      <c r="F23" s="73" t="s">
        <v>227</v>
      </c>
      <c r="G23" s="73" t="s">
        <v>58</v>
      </c>
      <c r="H23" s="73" t="s">
        <v>210</v>
      </c>
      <c r="I23" s="17"/>
      <c r="J23" s="16" t="s">
        <v>238</v>
      </c>
      <c r="K23" s="17"/>
      <c r="L23" s="17"/>
      <c r="M23" s="17"/>
      <c r="N23" s="16" t="s">
        <v>55</v>
      </c>
      <c r="O23" s="17"/>
      <c r="P23" s="17"/>
      <c r="Q23" s="17"/>
      <c r="R23" s="17"/>
      <c r="S23" s="20" t="s">
        <v>519</v>
      </c>
      <c r="T23" s="26"/>
      <c r="U23" s="26"/>
      <c r="V23" s="26"/>
      <c r="W23" s="26"/>
      <c r="X23" s="26"/>
      <c r="Y23" s="29" t="s">
        <v>238</v>
      </c>
      <c r="Z23" s="67" t="s">
        <v>431</v>
      </c>
      <c r="AA23" s="67" t="s">
        <v>432</v>
      </c>
      <c r="AB23" s="66">
        <v>1</v>
      </c>
      <c r="AC23" s="66">
        <v>1</v>
      </c>
      <c r="AD23" s="26" t="s">
        <v>376</v>
      </c>
      <c r="AE23" s="26" t="s">
        <v>399</v>
      </c>
      <c r="AF23" s="61" t="s">
        <v>388</v>
      </c>
      <c r="AG23" s="17"/>
      <c r="AH23" s="18"/>
      <c r="AI23" s="17"/>
      <c r="AJ23" s="17"/>
      <c r="AK23" s="18"/>
      <c r="AL23" s="18"/>
      <c r="AM23" s="14"/>
      <c r="AN23" s="16"/>
      <c r="AO23" s="16"/>
      <c r="AP23" s="16"/>
      <c r="AQ23" s="16"/>
      <c r="AR23" s="16"/>
    </row>
    <row r="24" spans="1:44" s="9" customFormat="1" ht="164.25" customHeight="1" x14ac:dyDescent="0.2">
      <c r="A24" s="33">
        <v>20</v>
      </c>
      <c r="B24" s="15" t="s">
        <v>53</v>
      </c>
      <c r="C24" s="15" t="s">
        <v>54</v>
      </c>
      <c r="D24" s="16" t="s">
        <v>35</v>
      </c>
      <c r="E24" s="19" t="s">
        <v>457</v>
      </c>
      <c r="F24" s="73" t="s">
        <v>45</v>
      </c>
      <c r="G24" s="73" t="s">
        <v>46</v>
      </c>
      <c r="H24" s="73" t="s">
        <v>47</v>
      </c>
      <c r="I24" s="17"/>
      <c r="J24" s="16" t="s">
        <v>239</v>
      </c>
      <c r="K24" s="17"/>
      <c r="L24" s="17"/>
      <c r="M24" s="17"/>
      <c r="N24" s="16" t="s">
        <v>55</v>
      </c>
      <c r="O24" s="17"/>
      <c r="P24" s="17"/>
      <c r="Q24" s="17"/>
      <c r="R24" s="17"/>
      <c r="S24" s="20" t="s">
        <v>520</v>
      </c>
      <c r="T24" s="26"/>
      <c r="U24" s="26"/>
      <c r="V24" s="26"/>
      <c r="W24" s="26"/>
      <c r="X24" s="26"/>
      <c r="Y24" s="29" t="s">
        <v>238</v>
      </c>
      <c r="Z24" s="67" t="s">
        <v>433</v>
      </c>
      <c r="AA24" s="67" t="s">
        <v>285</v>
      </c>
      <c r="AB24" s="66">
        <v>1</v>
      </c>
      <c r="AC24" s="66">
        <v>1</v>
      </c>
      <c r="AD24" s="26" t="s">
        <v>376</v>
      </c>
      <c r="AE24" s="26" t="s">
        <v>399</v>
      </c>
      <c r="AF24" s="61" t="s">
        <v>388</v>
      </c>
      <c r="AG24" s="17"/>
      <c r="AH24" s="18"/>
      <c r="AI24" s="17"/>
      <c r="AJ24" s="17"/>
      <c r="AK24" s="18"/>
      <c r="AL24" s="18"/>
      <c r="AM24" s="14"/>
      <c r="AN24" s="16"/>
      <c r="AO24" s="16"/>
      <c r="AP24" s="16"/>
      <c r="AQ24" s="16"/>
      <c r="AR24" s="16"/>
    </row>
    <row r="25" spans="1:44" s="9" customFormat="1" ht="168.75" customHeight="1" x14ac:dyDescent="0.2">
      <c r="A25" s="33">
        <v>21</v>
      </c>
      <c r="B25" s="15" t="s">
        <v>53</v>
      </c>
      <c r="C25" s="15" t="s">
        <v>54</v>
      </c>
      <c r="D25" s="16" t="s">
        <v>35</v>
      </c>
      <c r="E25" s="19" t="s">
        <v>457</v>
      </c>
      <c r="F25" s="73" t="s">
        <v>228</v>
      </c>
      <c r="G25" s="73" t="s">
        <v>59</v>
      </c>
      <c r="H25" s="73" t="s">
        <v>60</v>
      </c>
      <c r="I25" s="17"/>
      <c r="J25" s="16" t="s">
        <v>238</v>
      </c>
      <c r="K25" s="17"/>
      <c r="L25" s="17"/>
      <c r="M25" s="17"/>
      <c r="N25" s="16" t="s">
        <v>55</v>
      </c>
      <c r="O25" s="17"/>
      <c r="P25" s="17"/>
      <c r="Q25" s="17"/>
      <c r="R25" s="17"/>
      <c r="S25" s="20" t="s">
        <v>521</v>
      </c>
      <c r="T25" s="26"/>
      <c r="U25" s="26"/>
      <c r="V25" s="26"/>
      <c r="W25" s="26"/>
      <c r="X25" s="26"/>
      <c r="Y25" s="29" t="s">
        <v>238</v>
      </c>
      <c r="Z25" s="67" t="s">
        <v>433</v>
      </c>
      <c r="AA25" s="67" t="s">
        <v>285</v>
      </c>
      <c r="AB25" s="66">
        <v>1</v>
      </c>
      <c r="AC25" s="66">
        <v>1</v>
      </c>
      <c r="AD25" s="26" t="s">
        <v>376</v>
      </c>
      <c r="AE25" s="26" t="s">
        <v>399</v>
      </c>
      <c r="AF25" s="61" t="s">
        <v>388</v>
      </c>
      <c r="AG25" s="17"/>
      <c r="AH25" s="18"/>
      <c r="AI25" s="17"/>
      <c r="AJ25" s="17"/>
      <c r="AK25" s="18"/>
      <c r="AL25" s="18"/>
      <c r="AM25" s="14"/>
      <c r="AN25" s="16"/>
      <c r="AO25" s="16"/>
      <c r="AP25" s="16"/>
      <c r="AQ25" s="16"/>
      <c r="AR25" s="16"/>
    </row>
    <row r="26" spans="1:44" s="9" customFormat="1" ht="164.25" customHeight="1" x14ac:dyDescent="0.2">
      <c r="A26" s="29">
        <v>22</v>
      </c>
      <c r="B26" s="15" t="s">
        <v>53</v>
      </c>
      <c r="C26" s="15" t="s">
        <v>54</v>
      </c>
      <c r="D26" s="16" t="s">
        <v>35</v>
      </c>
      <c r="E26" s="19" t="s">
        <v>457</v>
      </c>
      <c r="F26" s="73" t="s">
        <v>229</v>
      </c>
      <c r="G26" s="73" t="s">
        <v>61</v>
      </c>
      <c r="H26" s="73" t="s">
        <v>62</v>
      </c>
      <c r="I26" s="17"/>
      <c r="J26" s="16" t="s">
        <v>238</v>
      </c>
      <c r="K26" s="17"/>
      <c r="L26" s="17"/>
      <c r="M26" s="17"/>
      <c r="N26" s="16" t="s">
        <v>55</v>
      </c>
      <c r="O26" s="17"/>
      <c r="P26" s="17"/>
      <c r="Q26" s="17"/>
      <c r="R26" s="17"/>
      <c r="S26" s="20" t="s">
        <v>522</v>
      </c>
      <c r="T26" s="26"/>
      <c r="U26" s="26"/>
      <c r="V26" s="26"/>
      <c r="W26" s="26"/>
      <c r="X26" s="26"/>
      <c r="Y26" s="29" t="s">
        <v>238</v>
      </c>
      <c r="Z26" s="67" t="s">
        <v>433</v>
      </c>
      <c r="AA26" s="67" t="s">
        <v>285</v>
      </c>
      <c r="AB26" s="66">
        <v>1</v>
      </c>
      <c r="AC26" s="66">
        <v>1</v>
      </c>
      <c r="AD26" s="26" t="s">
        <v>376</v>
      </c>
      <c r="AE26" s="26" t="s">
        <v>399</v>
      </c>
      <c r="AF26" s="61" t="s">
        <v>388</v>
      </c>
      <c r="AG26" s="17"/>
      <c r="AH26" s="18"/>
      <c r="AI26" s="17"/>
      <c r="AJ26" s="17"/>
      <c r="AK26" s="18"/>
      <c r="AL26" s="18"/>
      <c r="AM26" s="14"/>
      <c r="AN26" s="16"/>
      <c r="AO26" s="16"/>
      <c r="AP26" s="16"/>
      <c r="AQ26" s="16"/>
      <c r="AR26" s="16"/>
    </row>
    <row r="27" spans="1:44" s="9" customFormat="1" ht="182.25" customHeight="1" x14ac:dyDescent="0.2">
      <c r="A27" s="29">
        <v>23</v>
      </c>
      <c r="B27" s="15" t="s">
        <v>53</v>
      </c>
      <c r="C27" s="15" t="s">
        <v>54</v>
      </c>
      <c r="D27" s="16" t="s">
        <v>35</v>
      </c>
      <c r="E27" s="19" t="s">
        <v>458</v>
      </c>
      <c r="F27" s="73" t="s">
        <v>231</v>
      </c>
      <c r="G27" s="73" t="s">
        <v>74</v>
      </c>
      <c r="H27" s="73" t="s">
        <v>75</v>
      </c>
      <c r="I27" s="17"/>
      <c r="J27" s="16" t="s">
        <v>238</v>
      </c>
      <c r="K27" s="17"/>
      <c r="L27" s="17"/>
      <c r="M27" s="17"/>
      <c r="N27" s="16" t="s">
        <v>76</v>
      </c>
      <c r="O27" s="17"/>
      <c r="P27" s="17"/>
      <c r="Q27" s="17"/>
      <c r="R27" s="17"/>
      <c r="S27" s="20" t="s">
        <v>523</v>
      </c>
      <c r="T27" s="26"/>
      <c r="U27" s="26"/>
      <c r="V27" s="26"/>
      <c r="W27" s="26"/>
      <c r="X27" s="26"/>
      <c r="Y27" s="29" t="s">
        <v>238</v>
      </c>
      <c r="Z27" s="67" t="s">
        <v>285</v>
      </c>
      <c r="AA27" s="67" t="s">
        <v>434</v>
      </c>
      <c r="AB27" s="66">
        <v>1</v>
      </c>
      <c r="AC27" s="66">
        <v>1</v>
      </c>
      <c r="AD27" s="26" t="s">
        <v>376</v>
      </c>
      <c r="AE27" s="26" t="s">
        <v>399</v>
      </c>
      <c r="AF27" s="61" t="s">
        <v>388</v>
      </c>
      <c r="AG27" s="17"/>
      <c r="AH27" s="18"/>
      <c r="AI27" s="17"/>
      <c r="AJ27" s="17"/>
      <c r="AK27" s="18"/>
      <c r="AL27" s="18"/>
      <c r="AM27" s="14"/>
      <c r="AN27" s="16"/>
      <c r="AO27" s="16"/>
      <c r="AP27" s="16"/>
      <c r="AQ27" s="16"/>
      <c r="AR27" s="16"/>
    </row>
    <row r="28" spans="1:44" s="9" customFormat="1" ht="195.75" customHeight="1" x14ac:dyDescent="0.2">
      <c r="A28" s="29">
        <v>24</v>
      </c>
      <c r="B28" s="15" t="s">
        <v>53</v>
      </c>
      <c r="C28" s="15" t="s">
        <v>54</v>
      </c>
      <c r="D28" s="16" t="s">
        <v>35</v>
      </c>
      <c r="E28" s="19" t="s">
        <v>459</v>
      </c>
      <c r="F28" s="73" t="s">
        <v>230</v>
      </c>
      <c r="G28" s="73" t="s">
        <v>77</v>
      </c>
      <c r="H28" s="73" t="s">
        <v>78</v>
      </c>
      <c r="I28" s="17"/>
      <c r="J28" s="16" t="s">
        <v>238</v>
      </c>
      <c r="K28" s="17"/>
      <c r="L28" s="17"/>
      <c r="M28" s="17"/>
      <c r="N28" s="16" t="s">
        <v>76</v>
      </c>
      <c r="O28" s="17"/>
      <c r="P28" s="17"/>
      <c r="Q28" s="17"/>
      <c r="R28" s="17"/>
      <c r="S28" s="20" t="s">
        <v>524</v>
      </c>
      <c r="T28" s="26"/>
      <c r="U28" s="26"/>
      <c r="V28" s="26"/>
      <c r="W28" s="26"/>
      <c r="X28" s="26"/>
      <c r="Y28" s="29" t="s">
        <v>238</v>
      </c>
      <c r="Z28" s="67" t="s">
        <v>285</v>
      </c>
      <c r="AA28" s="67" t="s">
        <v>434</v>
      </c>
      <c r="AB28" s="66">
        <v>1</v>
      </c>
      <c r="AC28" s="66">
        <v>1</v>
      </c>
      <c r="AD28" s="26" t="s">
        <v>376</v>
      </c>
      <c r="AE28" s="26" t="s">
        <v>399</v>
      </c>
      <c r="AF28" s="61" t="s">
        <v>388</v>
      </c>
      <c r="AG28" s="17"/>
      <c r="AH28" s="18"/>
      <c r="AI28" s="17"/>
      <c r="AJ28" s="17"/>
      <c r="AK28" s="18"/>
      <c r="AL28" s="18"/>
      <c r="AM28" s="14"/>
      <c r="AN28" s="16"/>
      <c r="AO28" s="16"/>
      <c r="AP28" s="16"/>
      <c r="AQ28" s="16"/>
      <c r="AR28" s="16"/>
    </row>
    <row r="29" spans="1:44" s="9" customFormat="1" ht="197.25" customHeight="1" x14ac:dyDescent="0.2">
      <c r="A29" s="29">
        <v>25</v>
      </c>
      <c r="B29" s="15" t="s">
        <v>53</v>
      </c>
      <c r="C29" s="15" t="s">
        <v>54</v>
      </c>
      <c r="D29" s="16" t="s">
        <v>35</v>
      </c>
      <c r="E29" s="19" t="s">
        <v>458</v>
      </c>
      <c r="F29" s="73" t="s">
        <v>121</v>
      </c>
      <c r="G29" s="73" t="s">
        <v>126</v>
      </c>
      <c r="H29" s="73" t="s">
        <v>127</v>
      </c>
      <c r="I29" s="17"/>
      <c r="J29" s="16" t="s">
        <v>238</v>
      </c>
      <c r="K29" s="17"/>
      <c r="L29" s="17"/>
      <c r="M29" s="17"/>
      <c r="N29" s="16" t="s">
        <v>76</v>
      </c>
      <c r="O29" s="17"/>
      <c r="P29" s="17"/>
      <c r="Q29" s="17"/>
      <c r="R29" s="17"/>
      <c r="S29" s="20" t="s">
        <v>525</v>
      </c>
      <c r="T29" s="26"/>
      <c r="U29" s="26"/>
      <c r="V29" s="26"/>
      <c r="W29" s="26"/>
      <c r="X29" s="26"/>
      <c r="Y29" s="29" t="s">
        <v>238</v>
      </c>
      <c r="Z29" s="67" t="s">
        <v>285</v>
      </c>
      <c r="AA29" s="67" t="s">
        <v>434</v>
      </c>
      <c r="AB29" s="66">
        <v>1</v>
      </c>
      <c r="AC29" s="66">
        <v>1</v>
      </c>
      <c r="AD29" s="26" t="s">
        <v>376</v>
      </c>
      <c r="AE29" s="26" t="s">
        <v>399</v>
      </c>
      <c r="AF29" s="61" t="s">
        <v>388</v>
      </c>
      <c r="AG29" s="17"/>
      <c r="AH29" s="18"/>
      <c r="AI29" s="17"/>
      <c r="AJ29" s="17"/>
      <c r="AK29" s="18"/>
      <c r="AL29" s="18"/>
      <c r="AM29" s="14"/>
      <c r="AN29" s="16"/>
      <c r="AO29" s="16"/>
      <c r="AP29" s="16"/>
      <c r="AQ29" s="16"/>
      <c r="AR29" s="16"/>
    </row>
    <row r="30" spans="1:44" s="9" customFormat="1" ht="200.25" customHeight="1" x14ac:dyDescent="0.2">
      <c r="A30" s="29">
        <v>26</v>
      </c>
      <c r="B30" s="15" t="s">
        <v>53</v>
      </c>
      <c r="C30" s="15" t="s">
        <v>54</v>
      </c>
      <c r="D30" s="16" t="s">
        <v>35</v>
      </c>
      <c r="E30" s="19" t="s">
        <v>460</v>
      </c>
      <c r="F30" s="73" t="s">
        <v>122</v>
      </c>
      <c r="G30" s="73" t="s">
        <v>128</v>
      </c>
      <c r="H30" s="73" t="s">
        <v>129</v>
      </c>
      <c r="I30" s="17"/>
      <c r="J30" s="16" t="s">
        <v>238</v>
      </c>
      <c r="K30" s="17"/>
      <c r="L30" s="17"/>
      <c r="M30" s="17"/>
      <c r="N30" s="16" t="s">
        <v>76</v>
      </c>
      <c r="O30" s="17"/>
      <c r="P30" s="17"/>
      <c r="Q30" s="17"/>
      <c r="R30" s="17"/>
      <c r="S30" s="20" t="s">
        <v>526</v>
      </c>
      <c r="T30" s="26"/>
      <c r="U30" s="26"/>
      <c r="V30" s="26"/>
      <c r="W30" s="26"/>
      <c r="X30" s="26"/>
      <c r="Y30" s="29" t="s">
        <v>238</v>
      </c>
      <c r="Z30" s="67" t="s">
        <v>285</v>
      </c>
      <c r="AA30" s="67" t="s">
        <v>434</v>
      </c>
      <c r="AB30" s="66">
        <v>1</v>
      </c>
      <c r="AC30" s="66">
        <v>1</v>
      </c>
      <c r="AD30" s="26" t="s">
        <v>376</v>
      </c>
      <c r="AE30" s="26" t="s">
        <v>399</v>
      </c>
      <c r="AF30" s="61" t="s">
        <v>388</v>
      </c>
      <c r="AG30" s="17"/>
      <c r="AH30" s="18"/>
      <c r="AI30" s="17"/>
      <c r="AJ30" s="17"/>
      <c r="AK30" s="18"/>
      <c r="AL30" s="18"/>
      <c r="AM30" s="14"/>
      <c r="AN30" s="16"/>
      <c r="AO30" s="16"/>
      <c r="AP30" s="16"/>
      <c r="AQ30" s="16"/>
      <c r="AR30" s="16"/>
    </row>
    <row r="31" spans="1:44" s="9" customFormat="1" ht="199.5" customHeight="1" x14ac:dyDescent="0.2">
      <c r="A31" s="29">
        <v>27</v>
      </c>
      <c r="B31" s="15" t="s">
        <v>53</v>
      </c>
      <c r="C31" s="15" t="s">
        <v>54</v>
      </c>
      <c r="D31" s="16" t="s">
        <v>35</v>
      </c>
      <c r="E31" s="19" t="s">
        <v>461</v>
      </c>
      <c r="F31" s="73" t="s">
        <v>211</v>
      </c>
      <c r="G31" s="73" t="s">
        <v>130</v>
      </c>
      <c r="H31" s="73" t="s">
        <v>131</v>
      </c>
      <c r="I31" s="17"/>
      <c r="J31" s="16" t="s">
        <v>238</v>
      </c>
      <c r="K31" s="17"/>
      <c r="L31" s="17"/>
      <c r="M31" s="17"/>
      <c r="N31" s="16" t="s">
        <v>76</v>
      </c>
      <c r="O31" s="17"/>
      <c r="P31" s="17"/>
      <c r="Q31" s="17"/>
      <c r="R31" s="17"/>
      <c r="S31" s="20" t="s">
        <v>527</v>
      </c>
      <c r="T31" s="26"/>
      <c r="U31" s="26"/>
      <c r="V31" s="26"/>
      <c r="W31" s="26"/>
      <c r="X31" s="26"/>
      <c r="Y31" s="29" t="s">
        <v>238</v>
      </c>
      <c r="Z31" s="67" t="s">
        <v>285</v>
      </c>
      <c r="AA31" s="67" t="s">
        <v>434</v>
      </c>
      <c r="AB31" s="66">
        <v>1</v>
      </c>
      <c r="AC31" s="66">
        <v>1</v>
      </c>
      <c r="AD31" s="26" t="s">
        <v>376</v>
      </c>
      <c r="AE31" s="26" t="s">
        <v>399</v>
      </c>
      <c r="AF31" s="61" t="s">
        <v>388</v>
      </c>
      <c r="AG31" s="17"/>
      <c r="AH31" s="18"/>
      <c r="AI31" s="17"/>
      <c r="AJ31" s="17"/>
      <c r="AK31" s="18"/>
      <c r="AL31" s="18"/>
      <c r="AM31" s="14"/>
      <c r="AN31" s="16"/>
      <c r="AO31" s="16"/>
      <c r="AP31" s="16"/>
      <c r="AQ31" s="16"/>
      <c r="AR31" s="16"/>
    </row>
    <row r="32" spans="1:44" s="9" customFormat="1" ht="192.75" customHeight="1" x14ac:dyDescent="0.2">
      <c r="A32" s="29">
        <v>28</v>
      </c>
      <c r="B32" s="15" t="s">
        <v>53</v>
      </c>
      <c r="C32" s="15" t="s">
        <v>54</v>
      </c>
      <c r="D32" s="16" t="s">
        <v>35</v>
      </c>
      <c r="E32" s="19" t="s">
        <v>460</v>
      </c>
      <c r="F32" s="73" t="s">
        <v>123</v>
      </c>
      <c r="G32" s="73" t="s">
        <v>132</v>
      </c>
      <c r="H32" s="73" t="s">
        <v>133</v>
      </c>
      <c r="I32" s="17"/>
      <c r="J32" s="16" t="s">
        <v>238</v>
      </c>
      <c r="K32" s="17"/>
      <c r="L32" s="17"/>
      <c r="M32" s="17"/>
      <c r="N32" s="16" t="s">
        <v>76</v>
      </c>
      <c r="O32" s="17"/>
      <c r="P32" s="17"/>
      <c r="Q32" s="17"/>
      <c r="R32" s="17"/>
      <c r="S32" s="20" t="s">
        <v>528</v>
      </c>
      <c r="T32" s="26"/>
      <c r="U32" s="26"/>
      <c r="V32" s="26"/>
      <c r="W32" s="26"/>
      <c r="X32" s="26"/>
      <c r="Y32" s="29" t="s">
        <v>238</v>
      </c>
      <c r="Z32" s="67" t="s">
        <v>285</v>
      </c>
      <c r="AA32" s="67" t="s">
        <v>434</v>
      </c>
      <c r="AB32" s="66">
        <v>1</v>
      </c>
      <c r="AC32" s="66">
        <v>1</v>
      </c>
      <c r="AD32" s="26" t="s">
        <v>376</v>
      </c>
      <c r="AE32" s="26" t="s">
        <v>399</v>
      </c>
      <c r="AF32" s="61" t="s">
        <v>388</v>
      </c>
      <c r="AG32" s="17"/>
      <c r="AH32" s="18"/>
      <c r="AI32" s="17"/>
      <c r="AJ32" s="17"/>
      <c r="AK32" s="18"/>
      <c r="AL32" s="18"/>
      <c r="AM32" s="14"/>
      <c r="AN32" s="16"/>
      <c r="AO32" s="16"/>
      <c r="AP32" s="16"/>
      <c r="AQ32" s="16"/>
      <c r="AR32" s="16"/>
    </row>
    <row r="33" spans="1:44" s="9" customFormat="1" ht="198.75" customHeight="1" x14ac:dyDescent="0.2">
      <c r="A33" s="29">
        <v>29</v>
      </c>
      <c r="B33" s="15" t="s">
        <v>53</v>
      </c>
      <c r="C33" s="15" t="s">
        <v>54</v>
      </c>
      <c r="D33" s="16" t="s">
        <v>35</v>
      </c>
      <c r="E33" s="19" t="s">
        <v>462</v>
      </c>
      <c r="F33" s="73" t="s">
        <v>124</v>
      </c>
      <c r="G33" s="73" t="s">
        <v>134</v>
      </c>
      <c r="H33" s="73" t="s">
        <v>135</v>
      </c>
      <c r="I33" s="17"/>
      <c r="J33" s="16" t="s">
        <v>238</v>
      </c>
      <c r="K33" s="17"/>
      <c r="L33" s="17"/>
      <c r="M33" s="17"/>
      <c r="N33" s="16" t="s">
        <v>76</v>
      </c>
      <c r="O33" s="17"/>
      <c r="P33" s="17"/>
      <c r="Q33" s="17"/>
      <c r="R33" s="17"/>
      <c r="S33" s="20" t="s">
        <v>529</v>
      </c>
      <c r="T33" s="26"/>
      <c r="U33" s="26"/>
      <c r="V33" s="26"/>
      <c r="W33" s="26"/>
      <c r="X33" s="26"/>
      <c r="Y33" s="29" t="s">
        <v>238</v>
      </c>
      <c r="Z33" s="67" t="s">
        <v>285</v>
      </c>
      <c r="AA33" s="67" t="s">
        <v>434</v>
      </c>
      <c r="AB33" s="66">
        <v>1</v>
      </c>
      <c r="AC33" s="66">
        <v>1</v>
      </c>
      <c r="AD33" s="26" t="s">
        <v>376</v>
      </c>
      <c r="AE33" s="26" t="s">
        <v>399</v>
      </c>
      <c r="AF33" s="61" t="s">
        <v>388</v>
      </c>
      <c r="AG33" s="17"/>
      <c r="AH33" s="18"/>
      <c r="AI33" s="17"/>
      <c r="AJ33" s="17"/>
      <c r="AK33" s="18"/>
      <c r="AL33" s="18"/>
      <c r="AM33" s="14"/>
      <c r="AN33" s="16"/>
      <c r="AO33" s="16"/>
      <c r="AP33" s="16"/>
      <c r="AQ33" s="16"/>
      <c r="AR33" s="16"/>
    </row>
    <row r="34" spans="1:44" s="9" customFormat="1" ht="237" customHeight="1" x14ac:dyDescent="0.2">
      <c r="A34" s="29">
        <v>30</v>
      </c>
      <c r="B34" s="15" t="s">
        <v>53</v>
      </c>
      <c r="C34" s="15" t="s">
        <v>54</v>
      </c>
      <c r="D34" s="16" t="s">
        <v>35</v>
      </c>
      <c r="E34" s="19" t="s">
        <v>463</v>
      </c>
      <c r="F34" s="73" t="s">
        <v>212</v>
      </c>
      <c r="G34" s="73" t="s">
        <v>136</v>
      </c>
      <c r="H34" s="73" t="s">
        <v>137</v>
      </c>
      <c r="I34" s="17"/>
      <c r="J34" s="16" t="s">
        <v>238</v>
      </c>
      <c r="K34" s="17"/>
      <c r="L34" s="17"/>
      <c r="M34" s="17"/>
      <c r="N34" s="16" t="s">
        <v>76</v>
      </c>
      <c r="O34" s="17"/>
      <c r="P34" s="17"/>
      <c r="Q34" s="17"/>
      <c r="R34" s="17"/>
      <c r="S34" s="20" t="s">
        <v>530</v>
      </c>
      <c r="T34" s="26"/>
      <c r="U34" s="26"/>
      <c r="V34" s="26"/>
      <c r="W34" s="26"/>
      <c r="X34" s="26"/>
      <c r="Y34" s="29" t="s">
        <v>238</v>
      </c>
      <c r="Z34" s="67" t="s">
        <v>285</v>
      </c>
      <c r="AA34" s="67" t="s">
        <v>434</v>
      </c>
      <c r="AB34" s="66">
        <v>1</v>
      </c>
      <c r="AC34" s="66">
        <v>1</v>
      </c>
      <c r="AD34" s="26" t="s">
        <v>376</v>
      </c>
      <c r="AE34" s="26" t="s">
        <v>399</v>
      </c>
      <c r="AF34" s="61" t="s">
        <v>388</v>
      </c>
      <c r="AG34" s="17"/>
      <c r="AH34" s="18"/>
      <c r="AI34" s="17"/>
      <c r="AJ34" s="17"/>
      <c r="AK34" s="18"/>
      <c r="AL34" s="18"/>
      <c r="AM34" s="14"/>
      <c r="AN34" s="16"/>
      <c r="AO34" s="16"/>
      <c r="AP34" s="16"/>
      <c r="AQ34" s="16"/>
      <c r="AR34" s="16"/>
    </row>
    <row r="35" spans="1:44" s="9" customFormat="1" ht="223.5" customHeight="1" x14ac:dyDescent="0.2">
      <c r="A35" s="29">
        <v>31</v>
      </c>
      <c r="B35" s="15" t="s">
        <v>53</v>
      </c>
      <c r="C35" s="15" t="s">
        <v>54</v>
      </c>
      <c r="D35" s="16" t="s">
        <v>35</v>
      </c>
      <c r="E35" s="19" t="s">
        <v>464</v>
      </c>
      <c r="F35" s="73" t="s">
        <v>125</v>
      </c>
      <c r="G35" s="73" t="s">
        <v>138</v>
      </c>
      <c r="H35" s="73" t="s">
        <v>139</v>
      </c>
      <c r="I35" s="17"/>
      <c r="J35" s="16" t="s">
        <v>238</v>
      </c>
      <c r="K35" s="17"/>
      <c r="L35" s="17"/>
      <c r="M35" s="17"/>
      <c r="N35" s="16" t="s">
        <v>76</v>
      </c>
      <c r="O35" s="17"/>
      <c r="P35" s="17"/>
      <c r="Q35" s="17"/>
      <c r="R35" s="17"/>
      <c r="S35" s="20" t="s">
        <v>531</v>
      </c>
      <c r="T35" s="26"/>
      <c r="U35" s="26"/>
      <c r="V35" s="26"/>
      <c r="W35" s="26"/>
      <c r="X35" s="26"/>
      <c r="Y35" s="29" t="s">
        <v>238</v>
      </c>
      <c r="Z35" s="67" t="s">
        <v>285</v>
      </c>
      <c r="AA35" s="67" t="s">
        <v>434</v>
      </c>
      <c r="AB35" s="66">
        <v>1</v>
      </c>
      <c r="AC35" s="66">
        <v>1</v>
      </c>
      <c r="AD35" s="26" t="s">
        <v>376</v>
      </c>
      <c r="AE35" s="26" t="s">
        <v>399</v>
      </c>
      <c r="AF35" s="61" t="s">
        <v>388</v>
      </c>
      <c r="AG35" s="17"/>
      <c r="AH35" s="18"/>
      <c r="AI35" s="17"/>
      <c r="AJ35" s="17"/>
      <c r="AK35" s="18"/>
      <c r="AL35" s="18"/>
      <c r="AM35" s="14"/>
      <c r="AN35" s="16"/>
      <c r="AO35" s="16"/>
      <c r="AP35" s="16"/>
      <c r="AQ35" s="16"/>
      <c r="AR35" s="16"/>
    </row>
    <row r="36" spans="1:44" s="9" customFormat="1" ht="135" customHeight="1" x14ac:dyDescent="0.2">
      <c r="A36" s="29">
        <v>32</v>
      </c>
      <c r="B36" s="15" t="s">
        <v>53</v>
      </c>
      <c r="C36" s="15" t="s">
        <v>54</v>
      </c>
      <c r="D36" s="16" t="s">
        <v>35</v>
      </c>
      <c r="E36" s="19" t="s">
        <v>465</v>
      </c>
      <c r="F36" s="73" t="s">
        <v>232</v>
      </c>
      <c r="G36" s="73" t="s">
        <v>79</v>
      </c>
      <c r="H36" s="73" t="s">
        <v>80</v>
      </c>
      <c r="I36" s="22" t="s">
        <v>238</v>
      </c>
      <c r="J36" s="22" t="s">
        <v>238</v>
      </c>
      <c r="K36" s="26">
        <v>3</v>
      </c>
      <c r="L36" s="26">
        <v>3</v>
      </c>
      <c r="M36" s="26" t="s">
        <v>340</v>
      </c>
      <c r="N36" s="22" t="s">
        <v>37</v>
      </c>
      <c r="O36" s="34" t="s">
        <v>285</v>
      </c>
      <c r="P36" s="34" t="s">
        <v>359</v>
      </c>
      <c r="Q36" s="34" t="s">
        <v>342</v>
      </c>
      <c r="R36" s="34" t="s">
        <v>343</v>
      </c>
      <c r="S36" s="20" t="s">
        <v>532</v>
      </c>
      <c r="T36" s="26" t="s">
        <v>360</v>
      </c>
      <c r="U36" s="26" t="s">
        <v>361</v>
      </c>
      <c r="V36" s="26" t="s">
        <v>362</v>
      </c>
      <c r="W36" s="26" t="s">
        <v>353</v>
      </c>
      <c r="X36" s="26" t="s">
        <v>363</v>
      </c>
      <c r="Y36" s="29" t="s">
        <v>238</v>
      </c>
      <c r="Z36" s="67" t="s">
        <v>285</v>
      </c>
      <c r="AA36" s="67" t="s">
        <v>434</v>
      </c>
      <c r="AB36" s="66">
        <v>1</v>
      </c>
      <c r="AC36" s="66">
        <v>1</v>
      </c>
      <c r="AD36" s="26" t="s">
        <v>376</v>
      </c>
      <c r="AE36" s="26" t="s">
        <v>399</v>
      </c>
      <c r="AF36" s="61" t="s">
        <v>388</v>
      </c>
      <c r="AG36" s="26" t="s">
        <v>284</v>
      </c>
      <c r="AH36" s="26" t="s">
        <v>364</v>
      </c>
      <c r="AI36" s="34" t="s">
        <v>359</v>
      </c>
      <c r="AJ36" s="34" t="s">
        <v>359</v>
      </c>
      <c r="AK36" s="35">
        <v>43832</v>
      </c>
      <c r="AL36" s="35">
        <v>44196</v>
      </c>
      <c r="AM36" s="14"/>
      <c r="AN36" s="16"/>
      <c r="AO36" s="16"/>
      <c r="AP36" s="16"/>
      <c r="AQ36" s="16"/>
      <c r="AR36" s="16"/>
    </row>
    <row r="37" spans="1:44" s="9" customFormat="1" ht="126" customHeight="1" x14ac:dyDescent="0.2">
      <c r="A37" s="29">
        <v>33</v>
      </c>
      <c r="B37" s="15" t="s">
        <v>53</v>
      </c>
      <c r="C37" s="15" t="s">
        <v>54</v>
      </c>
      <c r="D37" s="16" t="s">
        <v>35</v>
      </c>
      <c r="E37" s="19" t="s">
        <v>466</v>
      </c>
      <c r="F37" s="73" t="s">
        <v>233</v>
      </c>
      <c r="G37" s="73" t="s">
        <v>83</v>
      </c>
      <c r="H37" s="73" t="s">
        <v>82</v>
      </c>
      <c r="I37" s="22" t="s">
        <v>238</v>
      </c>
      <c r="J37" s="22" t="s">
        <v>238</v>
      </c>
      <c r="K37" s="26">
        <v>3</v>
      </c>
      <c r="L37" s="26">
        <v>3</v>
      </c>
      <c r="M37" s="26" t="s">
        <v>340</v>
      </c>
      <c r="N37" s="22" t="s">
        <v>37</v>
      </c>
      <c r="O37" s="34" t="s">
        <v>285</v>
      </c>
      <c r="P37" s="26" t="s">
        <v>365</v>
      </c>
      <c r="Q37" s="34" t="s">
        <v>342</v>
      </c>
      <c r="R37" s="34" t="s">
        <v>343</v>
      </c>
      <c r="S37" s="20" t="s">
        <v>533</v>
      </c>
      <c r="T37" s="26" t="s">
        <v>344</v>
      </c>
      <c r="U37" s="26" t="s">
        <v>366</v>
      </c>
      <c r="V37" s="26" t="s">
        <v>367</v>
      </c>
      <c r="W37" s="26" t="s">
        <v>353</v>
      </c>
      <c r="X37" s="26" t="s">
        <v>368</v>
      </c>
      <c r="Y37" s="29" t="s">
        <v>238</v>
      </c>
      <c r="Z37" s="67" t="s">
        <v>285</v>
      </c>
      <c r="AA37" s="67" t="s">
        <v>434</v>
      </c>
      <c r="AB37" s="66">
        <v>1</v>
      </c>
      <c r="AC37" s="66">
        <v>1</v>
      </c>
      <c r="AD37" s="26" t="s">
        <v>376</v>
      </c>
      <c r="AE37" s="26" t="s">
        <v>399</v>
      </c>
      <c r="AF37" s="61" t="s">
        <v>388</v>
      </c>
      <c r="AG37" s="26" t="s">
        <v>284</v>
      </c>
      <c r="AH37" s="18"/>
      <c r="AI37" s="17"/>
      <c r="AJ37" s="17"/>
      <c r="AK37" s="18"/>
      <c r="AL37" s="18"/>
      <c r="AM37" s="14"/>
      <c r="AN37" s="16"/>
      <c r="AO37" s="16"/>
      <c r="AP37" s="16"/>
      <c r="AQ37" s="16"/>
      <c r="AR37" s="16"/>
    </row>
    <row r="38" spans="1:44" s="9" customFormat="1" ht="133.5" customHeight="1" x14ac:dyDescent="0.2">
      <c r="A38" s="29">
        <v>34</v>
      </c>
      <c r="B38" s="15" t="s">
        <v>53</v>
      </c>
      <c r="C38" s="15" t="s">
        <v>54</v>
      </c>
      <c r="D38" s="16" t="s">
        <v>35</v>
      </c>
      <c r="E38" s="19" t="s">
        <v>467</v>
      </c>
      <c r="F38" s="73" t="s">
        <v>245</v>
      </c>
      <c r="G38" s="73" t="s">
        <v>84</v>
      </c>
      <c r="H38" s="73" t="s">
        <v>85</v>
      </c>
      <c r="I38" s="22" t="s">
        <v>238</v>
      </c>
      <c r="J38" s="22" t="s">
        <v>238</v>
      </c>
      <c r="K38" s="26">
        <v>5</v>
      </c>
      <c r="L38" s="26">
        <v>3</v>
      </c>
      <c r="M38" s="26" t="s">
        <v>340</v>
      </c>
      <c r="N38" s="22" t="s">
        <v>37</v>
      </c>
      <c r="O38" s="34" t="s">
        <v>285</v>
      </c>
      <c r="P38" s="26" t="s">
        <v>355</v>
      </c>
      <c r="Q38" s="34" t="s">
        <v>342</v>
      </c>
      <c r="R38" s="34" t="s">
        <v>343</v>
      </c>
      <c r="S38" s="20" t="s">
        <v>534</v>
      </c>
      <c r="T38" s="26" t="s">
        <v>344</v>
      </c>
      <c r="U38" s="26" t="s">
        <v>356</v>
      </c>
      <c r="V38" s="26" t="s">
        <v>357</v>
      </c>
      <c r="W38" s="26" t="s">
        <v>353</v>
      </c>
      <c r="X38" s="26" t="s">
        <v>358</v>
      </c>
      <c r="Y38" s="29" t="s">
        <v>239</v>
      </c>
      <c r="Z38" s="67" t="s">
        <v>285</v>
      </c>
      <c r="AA38" s="67" t="s">
        <v>434</v>
      </c>
      <c r="AB38" s="66">
        <v>1</v>
      </c>
      <c r="AC38" s="66">
        <v>1</v>
      </c>
      <c r="AD38" s="26" t="s">
        <v>376</v>
      </c>
      <c r="AE38" s="26" t="s">
        <v>399</v>
      </c>
      <c r="AF38" s="61" t="s">
        <v>388</v>
      </c>
      <c r="AG38" s="26" t="s">
        <v>284</v>
      </c>
      <c r="AH38" s="18"/>
      <c r="AI38" s="17"/>
      <c r="AJ38" s="17"/>
      <c r="AK38" s="18"/>
      <c r="AL38" s="18"/>
      <c r="AM38" s="14"/>
      <c r="AN38" s="16"/>
      <c r="AO38" s="16"/>
      <c r="AP38" s="16"/>
      <c r="AQ38" s="16"/>
      <c r="AR38" s="16"/>
    </row>
    <row r="39" spans="1:44" s="9" customFormat="1" ht="136.5" customHeight="1" x14ac:dyDescent="0.2">
      <c r="A39" s="29">
        <v>35</v>
      </c>
      <c r="B39" s="15" t="s">
        <v>53</v>
      </c>
      <c r="C39" s="15" t="s">
        <v>54</v>
      </c>
      <c r="D39" s="16" t="s">
        <v>35</v>
      </c>
      <c r="E39" s="19" t="s">
        <v>468</v>
      </c>
      <c r="F39" s="73" t="s">
        <v>246</v>
      </c>
      <c r="G39" s="73" t="s">
        <v>86</v>
      </c>
      <c r="H39" s="73" t="s">
        <v>87</v>
      </c>
      <c r="I39" s="22" t="s">
        <v>238</v>
      </c>
      <c r="J39" s="22" t="s">
        <v>238</v>
      </c>
      <c r="K39" s="26">
        <v>2</v>
      </c>
      <c r="L39" s="26">
        <v>5</v>
      </c>
      <c r="M39" s="26" t="s">
        <v>340</v>
      </c>
      <c r="N39" s="22" t="s">
        <v>37</v>
      </c>
      <c r="O39" s="34" t="s">
        <v>285</v>
      </c>
      <c r="P39" s="26" t="s">
        <v>341</v>
      </c>
      <c r="Q39" s="34" t="s">
        <v>342</v>
      </c>
      <c r="R39" s="34" t="s">
        <v>343</v>
      </c>
      <c r="S39" s="20" t="s">
        <v>535</v>
      </c>
      <c r="T39" s="26" t="s">
        <v>344</v>
      </c>
      <c r="U39" s="26" t="s">
        <v>351</v>
      </c>
      <c r="V39" s="26" t="s">
        <v>352</v>
      </c>
      <c r="W39" s="26" t="s">
        <v>353</v>
      </c>
      <c r="X39" s="26" t="s">
        <v>354</v>
      </c>
      <c r="Y39" s="29" t="s">
        <v>238</v>
      </c>
      <c r="Z39" s="67" t="s">
        <v>285</v>
      </c>
      <c r="AA39" s="67" t="s">
        <v>434</v>
      </c>
      <c r="AB39" s="66">
        <v>1</v>
      </c>
      <c r="AC39" s="66">
        <v>1</v>
      </c>
      <c r="AD39" s="26" t="s">
        <v>376</v>
      </c>
      <c r="AE39" s="26" t="s">
        <v>399</v>
      </c>
      <c r="AF39" s="61" t="s">
        <v>388</v>
      </c>
      <c r="AG39" s="26" t="s">
        <v>284</v>
      </c>
      <c r="AH39" s="18"/>
      <c r="AI39" s="17"/>
      <c r="AJ39" s="17"/>
      <c r="AK39" s="18"/>
      <c r="AL39" s="18"/>
      <c r="AM39" s="14"/>
      <c r="AN39" s="16"/>
      <c r="AO39" s="16"/>
      <c r="AP39" s="16"/>
      <c r="AQ39" s="16"/>
      <c r="AR39" s="16"/>
    </row>
    <row r="40" spans="1:44" s="9" customFormat="1" ht="129.75" customHeight="1" x14ac:dyDescent="0.2">
      <c r="A40" s="29">
        <v>36</v>
      </c>
      <c r="B40" s="15" t="s">
        <v>53</v>
      </c>
      <c r="C40" s="15" t="s">
        <v>54</v>
      </c>
      <c r="D40" s="16" t="s">
        <v>35</v>
      </c>
      <c r="E40" s="19" t="s">
        <v>445</v>
      </c>
      <c r="F40" s="73" t="s">
        <v>435</v>
      </c>
      <c r="G40" s="73" t="s">
        <v>88</v>
      </c>
      <c r="H40" s="73" t="s">
        <v>89</v>
      </c>
      <c r="I40" s="22" t="s">
        <v>238</v>
      </c>
      <c r="J40" s="22" t="s">
        <v>238</v>
      </c>
      <c r="K40" s="26">
        <v>5</v>
      </c>
      <c r="L40" s="26">
        <v>3</v>
      </c>
      <c r="M40" s="26" t="s">
        <v>340</v>
      </c>
      <c r="N40" s="22" t="s">
        <v>37</v>
      </c>
      <c r="O40" s="34" t="s">
        <v>285</v>
      </c>
      <c r="P40" s="26" t="s">
        <v>369</v>
      </c>
      <c r="Q40" s="34" t="s">
        <v>342</v>
      </c>
      <c r="R40" s="34" t="s">
        <v>343</v>
      </c>
      <c r="S40" s="20" t="s">
        <v>536</v>
      </c>
      <c r="T40" s="26" t="s">
        <v>344</v>
      </c>
      <c r="U40" s="26" t="s">
        <v>370</v>
      </c>
      <c r="V40" s="26" t="s">
        <v>371</v>
      </c>
      <c r="W40" s="26" t="s">
        <v>353</v>
      </c>
      <c r="X40" s="26" t="s">
        <v>372</v>
      </c>
      <c r="Y40" s="29" t="s">
        <v>239</v>
      </c>
      <c r="Z40" s="67" t="s">
        <v>285</v>
      </c>
      <c r="AA40" s="67" t="s">
        <v>437</v>
      </c>
      <c r="AB40" s="66">
        <v>1</v>
      </c>
      <c r="AC40" s="68" t="s">
        <v>436</v>
      </c>
      <c r="AD40" s="26" t="s">
        <v>282</v>
      </c>
      <c r="AE40" s="26" t="s">
        <v>295</v>
      </c>
      <c r="AF40" s="62" t="s">
        <v>385</v>
      </c>
      <c r="AG40" s="26" t="s">
        <v>284</v>
      </c>
      <c r="AH40" s="18"/>
      <c r="AI40" s="17"/>
      <c r="AJ40" s="17"/>
      <c r="AK40" s="18"/>
      <c r="AL40" s="18"/>
      <c r="AM40" s="14"/>
      <c r="AN40" s="16"/>
      <c r="AO40" s="16"/>
      <c r="AP40" s="16"/>
      <c r="AQ40" s="16"/>
      <c r="AR40" s="16"/>
    </row>
    <row r="41" spans="1:44" s="9" customFormat="1" ht="138" customHeight="1" x14ac:dyDescent="0.2">
      <c r="A41" s="29">
        <v>37</v>
      </c>
      <c r="B41" s="15" t="s">
        <v>53</v>
      </c>
      <c r="C41" s="15" t="s">
        <v>54</v>
      </c>
      <c r="D41" s="16" t="s">
        <v>35</v>
      </c>
      <c r="E41" s="19" t="s">
        <v>469</v>
      </c>
      <c r="F41" s="20" t="s">
        <v>247</v>
      </c>
      <c r="G41" s="73" t="s">
        <v>90</v>
      </c>
      <c r="H41" s="73" t="s">
        <v>91</v>
      </c>
      <c r="I41" s="22" t="s">
        <v>238</v>
      </c>
      <c r="J41" s="22" t="s">
        <v>238</v>
      </c>
      <c r="K41" s="26">
        <v>4</v>
      </c>
      <c r="L41" s="26">
        <v>4</v>
      </c>
      <c r="M41" s="26" t="s">
        <v>340</v>
      </c>
      <c r="N41" s="22" t="s">
        <v>37</v>
      </c>
      <c r="O41" s="34" t="s">
        <v>285</v>
      </c>
      <c r="P41" s="26" t="s">
        <v>341</v>
      </c>
      <c r="Q41" s="34" t="s">
        <v>342</v>
      </c>
      <c r="R41" s="34" t="s">
        <v>343</v>
      </c>
      <c r="S41" s="30" t="s">
        <v>537</v>
      </c>
      <c r="T41" s="26" t="s">
        <v>344</v>
      </c>
      <c r="U41" s="26" t="s">
        <v>345</v>
      </c>
      <c r="V41" s="26" t="s">
        <v>346</v>
      </c>
      <c r="W41" s="26" t="s">
        <v>347</v>
      </c>
      <c r="X41" s="26" t="s">
        <v>348</v>
      </c>
      <c r="Y41" s="29" t="s">
        <v>239</v>
      </c>
      <c r="Z41" s="67" t="s">
        <v>285</v>
      </c>
      <c r="AA41" s="67" t="s">
        <v>434</v>
      </c>
      <c r="AB41" s="66">
        <v>1</v>
      </c>
      <c r="AC41" s="66">
        <v>1</v>
      </c>
      <c r="AD41" s="26" t="s">
        <v>376</v>
      </c>
      <c r="AE41" s="26" t="s">
        <v>399</v>
      </c>
      <c r="AF41" s="61" t="s">
        <v>388</v>
      </c>
      <c r="AG41" s="26" t="s">
        <v>284</v>
      </c>
      <c r="AH41" s="26" t="s">
        <v>349</v>
      </c>
      <c r="AI41" s="34" t="s">
        <v>350</v>
      </c>
      <c r="AJ41" s="34" t="s">
        <v>350</v>
      </c>
      <c r="AK41" s="35">
        <v>43832</v>
      </c>
      <c r="AL41" s="35">
        <v>44196</v>
      </c>
      <c r="AM41" s="14"/>
      <c r="AN41" s="16"/>
      <c r="AO41" s="16"/>
      <c r="AP41" s="16"/>
      <c r="AQ41" s="16"/>
      <c r="AR41" s="16"/>
    </row>
    <row r="42" spans="1:44" s="9" customFormat="1" ht="161.25" customHeight="1" x14ac:dyDescent="0.2">
      <c r="A42" s="29">
        <v>38</v>
      </c>
      <c r="B42" s="15" t="s">
        <v>53</v>
      </c>
      <c r="C42" s="15" t="s">
        <v>54</v>
      </c>
      <c r="D42" s="16" t="s">
        <v>35</v>
      </c>
      <c r="E42" s="19" t="s">
        <v>470</v>
      </c>
      <c r="F42" s="20" t="s">
        <v>262</v>
      </c>
      <c r="G42" s="73" t="s">
        <v>92</v>
      </c>
      <c r="H42" s="73" t="s">
        <v>75</v>
      </c>
      <c r="I42" s="17"/>
      <c r="J42" s="16" t="s">
        <v>238</v>
      </c>
      <c r="K42" s="17"/>
      <c r="L42" s="17"/>
      <c r="M42" s="17"/>
      <c r="N42" s="16" t="s">
        <v>93</v>
      </c>
      <c r="O42" s="17"/>
      <c r="P42" s="17"/>
      <c r="Q42" s="17"/>
      <c r="R42" s="17"/>
      <c r="S42" s="20" t="s">
        <v>538</v>
      </c>
      <c r="T42" s="26"/>
      <c r="U42" s="26"/>
      <c r="V42" s="26"/>
      <c r="W42" s="26"/>
      <c r="X42" s="26"/>
      <c r="Y42" s="29" t="s">
        <v>238</v>
      </c>
      <c r="Z42" s="67" t="s">
        <v>285</v>
      </c>
      <c r="AA42" s="67" t="s">
        <v>434</v>
      </c>
      <c r="AB42" s="66">
        <v>1</v>
      </c>
      <c r="AC42" s="66">
        <v>1</v>
      </c>
      <c r="AD42" s="26" t="s">
        <v>376</v>
      </c>
      <c r="AE42" s="26" t="s">
        <v>399</v>
      </c>
      <c r="AF42" s="61" t="s">
        <v>388</v>
      </c>
      <c r="AG42" s="17"/>
      <c r="AH42" s="18"/>
      <c r="AI42" s="17"/>
      <c r="AJ42" s="17"/>
      <c r="AK42" s="18"/>
      <c r="AL42" s="18"/>
      <c r="AM42" s="14"/>
      <c r="AN42" s="16"/>
      <c r="AO42" s="16"/>
      <c r="AP42" s="16"/>
      <c r="AQ42" s="16"/>
      <c r="AR42" s="16"/>
    </row>
    <row r="43" spans="1:44" s="9" customFormat="1" ht="150.75" customHeight="1" x14ac:dyDescent="0.2">
      <c r="A43" s="29">
        <v>39</v>
      </c>
      <c r="B43" s="15" t="s">
        <v>53</v>
      </c>
      <c r="C43" s="15" t="s">
        <v>54</v>
      </c>
      <c r="D43" s="16" t="s">
        <v>35</v>
      </c>
      <c r="E43" s="19" t="s">
        <v>471</v>
      </c>
      <c r="F43" s="20" t="s">
        <v>140</v>
      </c>
      <c r="G43" s="73" t="s">
        <v>333</v>
      </c>
      <c r="H43" s="73" t="s">
        <v>147</v>
      </c>
      <c r="I43" s="17"/>
      <c r="J43" s="16" t="s">
        <v>238</v>
      </c>
      <c r="K43" s="17"/>
      <c r="L43" s="17"/>
      <c r="M43" s="17"/>
      <c r="N43" s="16" t="s">
        <v>93</v>
      </c>
      <c r="O43" s="17"/>
      <c r="P43" s="17"/>
      <c r="Q43" s="17"/>
      <c r="R43" s="17"/>
      <c r="S43" s="20" t="s">
        <v>539</v>
      </c>
      <c r="T43" s="26"/>
      <c r="U43" s="26"/>
      <c r="V43" s="26"/>
      <c r="W43" s="26"/>
      <c r="X43" s="26"/>
      <c r="Y43" s="29" t="s">
        <v>238</v>
      </c>
      <c r="Z43" s="67" t="s">
        <v>438</v>
      </c>
      <c r="AA43" s="67" t="s">
        <v>285</v>
      </c>
      <c r="AB43" s="66">
        <f>73%/73%</f>
        <v>1</v>
      </c>
      <c r="AC43" s="66">
        <f>67%/73%</f>
        <v>0.91780821917808231</v>
      </c>
      <c r="AD43" s="26" t="s">
        <v>282</v>
      </c>
      <c r="AE43" s="26" t="s">
        <v>295</v>
      </c>
      <c r="AF43" s="62" t="s">
        <v>385</v>
      </c>
      <c r="AG43" s="17"/>
      <c r="AH43" s="18"/>
      <c r="AI43" s="17"/>
      <c r="AJ43" s="17"/>
      <c r="AK43" s="18"/>
      <c r="AL43" s="18"/>
      <c r="AM43" s="14"/>
      <c r="AN43" s="16"/>
      <c r="AO43" s="16"/>
      <c r="AP43" s="16"/>
      <c r="AQ43" s="16"/>
      <c r="AR43" s="16"/>
    </row>
    <row r="44" spans="1:44" s="9" customFormat="1" ht="177" customHeight="1" x14ac:dyDescent="0.2">
      <c r="A44" s="29">
        <v>40</v>
      </c>
      <c r="B44" s="15" t="s">
        <v>53</v>
      </c>
      <c r="C44" s="15" t="s">
        <v>54</v>
      </c>
      <c r="D44" s="16" t="s">
        <v>35</v>
      </c>
      <c r="E44" s="19" t="s">
        <v>472</v>
      </c>
      <c r="F44" s="20" t="s">
        <v>141</v>
      </c>
      <c r="G44" s="73" t="s">
        <v>334</v>
      </c>
      <c r="H44" s="73" t="s">
        <v>148</v>
      </c>
      <c r="I44" s="17"/>
      <c r="J44" s="16" t="s">
        <v>238</v>
      </c>
      <c r="K44" s="17"/>
      <c r="L44" s="17"/>
      <c r="M44" s="17"/>
      <c r="N44" s="16" t="s">
        <v>93</v>
      </c>
      <c r="O44" s="17"/>
      <c r="P44" s="17"/>
      <c r="Q44" s="17"/>
      <c r="R44" s="17"/>
      <c r="S44" s="20" t="s">
        <v>540</v>
      </c>
      <c r="T44" s="26"/>
      <c r="U44" s="26"/>
      <c r="V44" s="26"/>
      <c r="W44" s="26"/>
      <c r="X44" s="26"/>
      <c r="Y44" s="29" t="s">
        <v>238</v>
      </c>
      <c r="Z44" s="67" t="s">
        <v>285</v>
      </c>
      <c r="AA44" s="67" t="s">
        <v>434</v>
      </c>
      <c r="AB44" s="66">
        <v>1</v>
      </c>
      <c r="AC44" s="66">
        <v>1</v>
      </c>
      <c r="AD44" s="26" t="s">
        <v>376</v>
      </c>
      <c r="AE44" s="26" t="s">
        <v>399</v>
      </c>
      <c r="AF44" s="61" t="s">
        <v>388</v>
      </c>
      <c r="AG44" s="17"/>
      <c r="AH44" s="18"/>
      <c r="AI44" s="17"/>
      <c r="AJ44" s="17"/>
      <c r="AK44" s="18"/>
      <c r="AL44" s="18"/>
      <c r="AM44" s="14"/>
      <c r="AN44" s="16"/>
      <c r="AO44" s="16"/>
      <c r="AP44" s="16"/>
      <c r="AQ44" s="16"/>
      <c r="AR44" s="16"/>
    </row>
    <row r="45" spans="1:44" s="9" customFormat="1" ht="126" customHeight="1" x14ac:dyDescent="0.2">
      <c r="A45" s="29">
        <v>41</v>
      </c>
      <c r="B45" s="15" t="s">
        <v>53</v>
      </c>
      <c r="C45" s="15" t="s">
        <v>54</v>
      </c>
      <c r="D45" s="16" t="s">
        <v>35</v>
      </c>
      <c r="E45" s="19" t="s">
        <v>473</v>
      </c>
      <c r="F45" s="20" t="s">
        <v>142</v>
      </c>
      <c r="G45" s="73" t="s">
        <v>149</v>
      </c>
      <c r="H45" s="73" t="s">
        <v>150</v>
      </c>
      <c r="I45" s="17"/>
      <c r="J45" s="16" t="s">
        <v>238</v>
      </c>
      <c r="K45" s="17"/>
      <c r="L45" s="17"/>
      <c r="M45" s="17"/>
      <c r="N45" s="16" t="s">
        <v>93</v>
      </c>
      <c r="O45" s="17"/>
      <c r="P45" s="17"/>
      <c r="Q45" s="17"/>
      <c r="R45" s="17"/>
      <c r="S45" s="20" t="s">
        <v>541</v>
      </c>
      <c r="T45" s="26"/>
      <c r="U45" s="26"/>
      <c r="V45" s="26"/>
      <c r="W45" s="26"/>
      <c r="X45" s="26"/>
      <c r="Y45" s="29" t="s">
        <v>238</v>
      </c>
      <c r="Z45" s="67" t="s">
        <v>285</v>
      </c>
      <c r="AA45" s="67" t="s">
        <v>434</v>
      </c>
      <c r="AB45" s="66">
        <v>1</v>
      </c>
      <c r="AC45" s="66">
        <v>1</v>
      </c>
      <c r="AD45" s="26" t="s">
        <v>376</v>
      </c>
      <c r="AE45" s="26" t="s">
        <v>399</v>
      </c>
      <c r="AF45" s="61" t="s">
        <v>388</v>
      </c>
      <c r="AG45" s="17"/>
      <c r="AH45" s="18"/>
      <c r="AI45" s="17"/>
      <c r="AJ45" s="17"/>
      <c r="AK45" s="18"/>
      <c r="AL45" s="18"/>
      <c r="AM45" s="14"/>
      <c r="AN45" s="16"/>
      <c r="AO45" s="16"/>
      <c r="AP45" s="16"/>
      <c r="AQ45" s="16"/>
      <c r="AR45" s="16"/>
    </row>
    <row r="46" spans="1:44" s="9" customFormat="1" ht="132.75" customHeight="1" x14ac:dyDescent="0.2">
      <c r="A46" s="29">
        <v>42</v>
      </c>
      <c r="B46" s="15" t="s">
        <v>53</v>
      </c>
      <c r="C46" s="15" t="s">
        <v>54</v>
      </c>
      <c r="D46" s="16" t="s">
        <v>35</v>
      </c>
      <c r="E46" s="19" t="s">
        <v>473</v>
      </c>
      <c r="F46" s="20" t="s">
        <v>143</v>
      </c>
      <c r="G46" s="73" t="s">
        <v>151</v>
      </c>
      <c r="H46" s="73" t="s">
        <v>152</v>
      </c>
      <c r="I46" s="17"/>
      <c r="J46" s="16" t="s">
        <v>238</v>
      </c>
      <c r="K46" s="17"/>
      <c r="L46" s="17"/>
      <c r="M46" s="17"/>
      <c r="N46" s="16" t="s">
        <v>93</v>
      </c>
      <c r="O46" s="17"/>
      <c r="P46" s="17"/>
      <c r="Q46" s="17"/>
      <c r="R46" s="17"/>
      <c r="S46" s="20" t="s">
        <v>542</v>
      </c>
      <c r="T46" s="26"/>
      <c r="U46" s="26"/>
      <c r="V46" s="26"/>
      <c r="W46" s="26"/>
      <c r="X46" s="26"/>
      <c r="Y46" s="29" t="s">
        <v>238</v>
      </c>
      <c r="Z46" s="67" t="s">
        <v>285</v>
      </c>
      <c r="AA46" s="67" t="s">
        <v>434</v>
      </c>
      <c r="AB46" s="66">
        <v>1</v>
      </c>
      <c r="AC46" s="66">
        <v>1</v>
      </c>
      <c r="AD46" s="26" t="s">
        <v>376</v>
      </c>
      <c r="AE46" s="26" t="s">
        <v>399</v>
      </c>
      <c r="AF46" s="61" t="s">
        <v>388</v>
      </c>
      <c r="AG46" s="17"/>
      <c r="AH46" s="18"/>
      <c r="AI46" s="17"/>
      <c r="AJ46" s="17"/>
      <c r="AK46" s="18"/>
      <c r="AL46" s="18"/>
      <c r="AM46" s="14"/>
      <c r="AN46" s="16"/>
      <c r="AO46" s="16"/>
      <c r="AP46" s="16"/>
      <c r="AQ46" s="16"/>
      <c r="AR46" s="16"/>
    </row>
    <row r="47" spans="1:44" s="9" customFormat="1" ht="132.75" customHeight="1" x14ac:dyDescent="0.2">
      <c r="A47" s="29">
        <v>43</v>
      </c>
      <c r="B47" s="15" t="s">
        <v>53</v>
      </c>
      <c r="C47" s="15" t="s">
        <v>54</v>
      </c>
      <c r="D47" s="16" t="s">
        <v>35</v>
      </c>
      <c r="E47" s="19" t="s">
        <v>473</v>
      </c>
      <c r="F47" s="20" t="s">
        <v>144</v>
      </c>
      <c r="G47" s="73" t="s">
        <v>329</v>
      </c>
      <c r="H47" s="73" t="s">
        <v>153</v>
      </c>
      <c r="I47" s="17"/>
      <c r="J47" s="16" t="s">
        <v>238</v>
      </c>
      <c r="K47" s="17"/>
      <c r="L47" s="17"/>
      <c r="M47" s="17"/>
      <c r="N47" s="16" t="s">
        <v>93</v>
      </c>
      <c r="O47" s="17"/>
      <c r="P47" s="17"/>
      <c r="Q47" s="17"/>
      <c r="R47" s="17"/>
      <c r="S47" s="20" t="s">
        <v>543</v>
      </c>
      <c r="T47" s="26"/>
      <c r="U47" s="26"/>
      <c r="V47" s="26"/>
      <c r="W47" s="26"/>
      <c r="X47" s="26"/>
      <c r="Y47" s="29" t="s">
        <v>238</v>
      </c>
      <c r="Z47" s="67" t="s">
        <v>285</v>
      </c>
      <c r="AA47" s="67" t="s">
        <v>434</v>
      </c>
      <c r="AB47" s="66">
        <v>1</v>
      </c>
      <c r="AC47" s="66">
        <v>1</v>
      </c>
      <c r="AD47" s="26" t="s">
        <v>376</v>
      </c>
      <c r="AE47" s="26" t="s">
        <v>399</v>
      </c>
      <c r="AF47" s="61" t="s">
        <v>388</v>
      </c>
      <c r="AG47" s="17"/>
      <c r="AH47" s="18"/>
      <c r="AI47" s="17"/>
      <c r="AJ47" s="17"/>
      <c r="AK47" s="18"/>
      <c r="AL47" s="18"/>
      <c r="AM47" s="14"/>
      <c r="AN47" s="16"/>
      <c r="AO47" s="16"/>
      <c r="AP47" s="16"/>
      <c r="AQ47" s="16"/>
      <c r="AR47" s="16"/>
    </row>
    <row r="48" spans="1:44" s="9" customFormat="1" ht="133.5" customHeight="1" x14ac:dyDescent="0.2">
      <c r="A48" s="29">
        <v>44</v>
      </c>
      <c r="B48" s="15" t="s">
        <v>53</v>
      </c>
      <c r="C48" s="15" t="s">
        <v>54</v>
      </c>
      <c r="D48" s="16" t="s">
        <v>35</v>
      </c>
      <c r="E48" s="19" t="s">
        <v>473</v>
      </c>
      <c r="F48" s="20" t="s">
        <v>145</v>
      </c>
      <c r="G48" s="73" t="s">
        <v>154</v>
      </c>
      <c r="H48" s="73" t="s">
        <v>155</v>
      </c>
      <c r="I48" s="17"/>
      <c r="J48" s="16" t="s">
        <v>238</v>
      </c>
      <c r="K48" s="17"/>
      <c r="L48" s="17"/>
      <c r="M48" s="17"/>
      <c r="N48" s="16" t="s">
        <v>93</v>
      </c>
      <c r="O48" s="17"/>
      <c r="P48" s="17"/>
      <c r="Q48" s="17"/>
      <c r="R48" s="17"/>
      <c r="S48" s="20" t="s">
        <v>544</v>
      </c>
      <c r="T48" s="26"/>
      <c r="U48" s="26"/>
      <c r="V48" s="26"/>
      <c r="W48" s="26"/>
      <c r="X48" s="26"/>
      <c r="Y48" s="29" t="s">
        <v>238</v>
      </c>
      <c r="Z48" s="67" t="s">
        <v>285</v>
      </c>
      <c r="AA48" s="67" t="s">
        <v>434</v>
      </c>
      <c r="AB48" s="66">
        <v>1</v>
      </c>
      <c r="AC48" s="66">
        <v>1</v>
      </c>
      <c r="AD48" s="26" t="s">
        <v>376</v>
      </c>
      <c r="AE48" s="26" t="s">
        <v>399</v>
      </c>
      <c r="AF48" s="61" t="s">
        <v>388</v>
      </c>
      <c r="AG48" s="17"/>
      <c r="AH48" s="18"/>
      <c r="AI48" s="17"/>
      <c r="AJ48" s="17"/>
      <c r="AK48" s="18"/>
      <c r="AL48" s="18"/>
      <c r="AM48" s="14"/>
      <c r="AN48" s="16"/>
      <c r="AO48" s="16"/>
      <c r="AP48" s="16"/>
      <c r="AQ48" s="16"/>
      <c r="AR48" s="16"/>
    </row>
    <row r="49" spans="1:44" s="9" customFormat="1" ht="149.25" customHeight="1" x14ac:dyDescent="0.2">
      <c r="A49" s="29">
        <v>45</v>
      </c>
      <c r="B49" s="15" t="s">
        <v>53</v>
      </c>
      <c r="C49" s="15" t="s">
        <v>54</v>
      </c>
      <c r="D49" s="16" t="s">
        <v>35</v>
      </c>
      <c r="E49" s="19" t="s">
        <v>471</v>
      </c>
      <c r="F49" s="20" t="s">
        <v>146</v>
      </c>
      <c r="G49" s="73" t="s">
        <v>330</v>
      </c>
      <c r="H49" s="73" t="s">
        <v>156</v>
      </c>
      <c r="I49" s="17"/>
      <c r="J49" s="16" t="s">
        <v>238</v>
      </c>
      <c r="K49" s="17"/>
      <c r="L49" s="17"/>
      <c r="M49" s="17"/>
      <c r="N49" s="16" t="s">
        <v>93</v>
      </c>
      <c r="O49" s="17"/>
      <c r="P49" s="17"/>
      <c r="Q49" s="17"/>
      <c r="R49" s="17"/>
      <c r="S49" s="20" t="s">
        <v>545</v>
      </c>
      <c r="T49" s="26"/>
      <c r="U49" s="26"/>
      <c r="V49" s="26"/>
      <c r="W49" s="26"/>
      <c r="X49" s="26"/>
      <c r="Y49" s="29" t="s">
        <v>238</v>
      </c>
      <c r="Z49" s="67" t="s">
        <v>285</v>
      </c>
      <c r="AA49" s="67" t="s">
        <v>434</v>
      </c>
      <c r="AB49" s="66">
        <v>1</v>
      </c>
      <c r="AC49" s="66">
        <v>1</v>
      </c>
      <c r="AD49" s="26" t="s">
        <v>376</v>
      </c>
      <c r="AE49" s="26" t="s">
        <v>399</v>
      </c>
      <c r="AF49" s="61" t="s">
        <v>388</v>
      </c>
      <c r="AG49" s="17"/>
      <c r="AH49" s="18"/>
      <c r="AI49" s="17"/>
      <c r="AJ49" s="17"/>
      <c r="AK49" s="18"/>
      <c r="AL49" s="18"/>
      <c r="AM49" s="14"/>
      <c r="AN49" s="16"/>
      <c r="AO49" s="16"/>
      <c r="AP49" s="16"/>
      <c r="AQ49" s="16"/>
      <c r="AR49" s="16"/>
    </row>
    <row r="50" spans="1:44" s="9" customFormat="1" ht="119.25" customHeight="1" x14ac:dyDescent="0.2">
      <c r="A50" s="29">
        <v>46</v>
      </c>
      <c r="B50" s="15" t="s">
        <v>53</v>
      </c>
      <c r="C50" s="15" t="s">
        <v>54</v>
      </c>
      <c r="D50" s="16" t="s">
        <v>35</v>
      </c>
      <c r="E50" s="19" t="s">
        <v>474</v>
      </c>
      <c r="F50" s="20" t="s">
        <v>249</v>
      </c>
      <c r="G50" s="73" t="s">
        <v>331</v>
      </c>
      <c r="H50" s="73" t="s">
        <v>75</v>
      </c>
      <c r="I50" s="17"/>
      <c r="J50" s="16" t="s">
        <v>238</v>
      </c>
      <c r="K50" s="17"/>
      <c r="L50" s="17"/>
      <c r="M50" s="17"/>
      <c r="N50" s="16" t="s">
        <v>248</v>
      </c>
      <c r="O50" s="17"/>
      <c r="P50" s="17"/>
      <c r="Q50" s="17"/>
      <c r="R50" s="17"/>
      <c r="S50" s="20" t="s">
        <v>546</v>
      </c>
      <c r="T50" s="26"/>
      <c r="U50" s="26"/>
      <c r="V50" s="26"/>
      <c r="W50" s="26"/>
      <c r="X50" s="26"/>
      <c r="Y50" s="29" t="s">
        <v>238</v>
      </c>
      <c r="Z50" s="67" t="s">
        <v>285</v>
      </c>
      <c r="AA50" s="67" t="s">
        <v>439</v>
      </c>
      <c r="AB50" s="66">
        <v>1</v>
      </c>
      <c r="AC50" s="68" t="s">
        <v>436</v>
      </c>
      <c r="AD50" s="26" t="s">
        <v>282</v>
      </c>
      <c r="AE50" s="26" t="s">
        <v>295</v>
      </c>
      <c r="AF50" s="62" t="s">
        <v>385</v>
      </c>
      <c r="AG50" s="17"/>
      <c r="AH50" s="18"/>
      <c r="AI50" s="17"/>
      <c r="AJ50" s="17"/>
      <c r="AK50" s="18"/>
      <c r="AL50" s="18"/>
      <c r="AM50" s="14"/>
      <c r="AN50" s="16"/>
      <c r="AO50" s="16"/>
      <c r="AP50" s="16"/>
      <c r="AQ50" s="16"/>
      <c r="AR50" s="16"/>
    </row>
    <row r="51" spans="1:44" s="9" customFormat="1" ht="113.25" customHeight="1" x14ac:dyDescent="0.2">
      <c r="A51" s="29">
        <v>47</v>
      </c>
      <c r="B51" s="15" t="s">
        <v>53</v>
      </c>
      <c r="C51" s="15" t="s">
        <v>54</v>
      </c>
      <c r="D51" s="16" t="s">
        <v>35</v>
      </c>
      <c r="E51" s="19" t="s">
        <v>474</v>
      </c>
      <c r="F51" s="20" t="s">
        <v>250</v>
      </c>
      <c r="G51" s="73" t="s">
        <v>128</v>
      </c>
      <c r="H51" s="73" t="s">
        <v>162</v>
      </c>
      <c r="I51" s="17"/>
      <c r="J51" s="16" t="s">
        <v>238</v>
      </c>
      <c r="K51" s="17"/>
      <c r="L51" s="17"/>
      <c r="M51" s="17"/>
      <c r="N51" s="16" t="s">
        <v>248</v>
      </c>
      <c r="O51" s="17"/>
      <c r="P51" s="17"/>
      <c r="Q51" s="17"/>
      <c r="R51" s="17"/>
      <c r="S51" s="20" t="s">
        <v>547</v>
      </c>
      <c r="T51" s="26"/>
      <c r="U51" s="26"/>
      <c r="V51" s="26"/>
      <c r="W51" s="26"/>
      <c r="X51" s="26"/>
      <c r="Y51" s="29" t="s">
        <v>238</v>
      </c>
      <c r="Z51" s="67" t="s">
        <v>285</v>
      </c>
      <c r="AA51" s="67" t="s">
        <v>434</v>
      </c>
      <c r="AB51" s="66">
        <v>1</v>
      </c>
      <c r="AC51" s="66">
        <v>1</v>
      </c>
      <c r="AD51" s="26" t="s">
        <v>376</v>
      </c>
      <c r="AE51" s="26" t="s">
        <v>399</v>
      </c>
      <c r="AF51" s="61" t="s">
        <v>388</v>
      </c>
      <c r="AG51" s="17"/>
      <c r="AH51" s="18"/>
      <c r="AI51" s="17"/>
      <c r="AJ51" s="17"/>
      <c r="AK51" s="18"/>
      <c r="AL51" s="18"/>
      <c r="AM51" s="14"/>
      <c r="AN51" s="16"/>
      <c r="AO51" s="16"/>
      <c r="AP51" s="16"/>
      <c r="AQ51" s="16"/>
      <c r="AR51" s="16"/>
    </row>
    <row r="52" spans="1:44" s="9" customFormat="1" ht="156" customHeight="1" x14ac:dyDescent="0.2">
      <c r="A52" s="29">
        <v>48</v>
      </c>
      <c r="B52" s="15" t="s">
        <v>53</v>
      </c>
      <c r="C52" s="15" t="s">
        <v>54</v>
      </c>
      <c r="D52" s="16" t="s">
        <v>35</v>
      </c>
      <c r="E52" s="19" t="s">
        <v>475</v>
      </c>
      <c r="F52" s="20" t="s">
        <v>251</v>
      </c>
      <c r="G52" s="73" t="s">
        <v>128</v>
      </c>
      <c r="H52" s="73" t="s">
        <v>162</v>
      </c>
      <c r="I52" s="17"/>
      <c r="J52" s="16" t="s">
        <v>238</v>
      </c>
      <c r="K52" s="17"/>
      <c r="L52" s="17"/>
      <c r="M52" s="17"/>
      <c r="N52" s="16" t="s">
        <v>248</v>
      </c>
      <c r="O52" s="17"/>
      <c r="P52" s="17"/>
      <c r="Q52" s="17"/>
      <c r="R52" s="17"/>
      <c r="S52" s="20" t="s">
        <v>548</v>
      </c>
      <c r="T52" s="26"/>
      <c r="U52" s="26"/>
      <c r="V52" s="26"/>
      <c r="W52" s="26"/>
      <c r="X52" s="26"/>
      <c r="Y52" s="29" t="s">
        <v>238</v>
      </c>
      <c r="Z52" s="67" t="s">
        <v>285</v>
      </c>
      <c r="AA52" s="67" t="s">
        <v>434</v>
      </c>
      <c r="AB52" s="66">
        <v>1</v>
      </c>
      <c r="AC52" s="66">
        <v>1</v>
      </c>
      <c r="AD52" s="26" t="s">
        <v>376</v>
      </c>
      <c r="AE52" s="26" t="s">
        <v>399</v>
      </c>
      <c r="AF52" s="61" t="s">
        <v>388</v>
      </c>
      <c r="AG52" s="17"/>
      <c r="AH52" s="18"/>
      <c r="AI52" s="17"/>
      <c r="AJ52" s="17"/>
      <c r="AK52" s="18"/>
      <c r="AL52" s="18"/>
      <c r="AM52" s="14"/>
      <c r="AN52" s="16"/>
      <c r="AO52" s="16"/>
      <c r="AP52" s="16"/>
      <c r="AQ52" s="16"/>
      <c r="AR52" s="16"/>
    </row>
    <row r="53" spans="1:44" s="9" customFormat="1" ht="123.75" customHeight="1" x14ac:dyDescent="0.2">
      <c r="A53" s="29">
        <v>49</v>
      </c>
      <c r="B53" s="15" t="s">
        <v>53</v>
      </c>
      <c r="C53" s="15" t="s">
        <v>54</v>
      </c>
      <c r="D53" s="16" t="s">
        <v>35</v>
      </c>
      <c r="E53" s="19" t="s">
        <v>473</v>
      </c>
      <c r="F53" s="20" t="s">
        <v>157</v>
      </c>
      <c r="G53" s="73" t="s">
        <v>128</v>
      </c>
      <c r="H53" s="73" t="s">
        <v>162</v>
      </c>
      <c r="I53" s="17"/>
      <c r="J53" s="16" t="s">
        <v>238</v>
      </c>
      <c r="K53" s="17"/>
      <c r="L53" s="17"/>
      <c r="M53" s="17"/>
      <c r="N53" s="16" t="s">
        <v>93</v>
      </c>
      <c r="O53" s="17"/>
      <c r="P53" s="17"/>
      <c r="Q53" s="17"/>
      <c r="R53" s="17"/>
      <c r="S53" s="20" t="s">
        <v>549</v>
      </c>
      <c r="T53" s="26"/>
      <c r="U53" s="26"/>
      <c r="V53" s="26"/>
      <c r="W53" s="26"/>
      <c r="X53" s="26"/>
      <c r="Y53" s="29" t="s">
        <v>238</v>
      </c>
      <c r="Z53" s="67" t="s">
        <v>285</v>
      </c>
      <c r="AA53" s="67" t="s">
        <v>434</v>
      </c>
      <c r="AB53" s="66">
        <v>1</v>
      </c>
      <c r="AC53" s="66">
        <v>1</v>
      </c>
      <c r="AD53" s="26" t="s">
        <v>376</v>
      </c>
      <c r="AE53" s="26" t="s">
        <v>399</v>
      </c>
      <c r="AF53" s="61" t="s">
        <v>388</v>
      </c>
      <c r="AG53" s="17"/>
      <c r="AH53" s="18"/>
      <c r="AI53" s="17"/>
      <c r="AJ53" s="17"/>
      <c r="AK53" s="18"/>
      <c r="AL53" s="18"/>
      <c r="AM53" s="14"/>
      <c r="AN53" s="16"/>
      <c r="AO53" s="16"/>
      <c r="AP53" s="16"/>
      <c r="AQ53" s="16"/>
      <c r="AR53" s="16"/>
    </row>
    <row r="54" spans="1:44" s="9" customFormat="1" ht="171" customHeight="1" x14ac:dyDescent="0.2">
      <c r="A54" s="29">
        <v>50</v>
      </c>
      <c r="B54" s="15" t="s">
        <v>53</v>
      </c>
      <c r="C54" s="15" t="s">
        <v>54</v>
      </c>
      <c r="D54" s="16" t="s">
        <v>35</v>
      </c>
      <c r="E54" s="19" t="s">
        <v>472</v>
      </c>
      <c r="F54" s="20" t="s">
        <v>252</v>
      </c>
      <c r="G54" s="73" t="s">
        <v>94</v>
      </c>
      <c r="H54" s="73" t="s">
        <v>75</v>
      </c>
      <c r="I54" s="17"/>
      <c r="J54" s="16" t="s">
        <v>238</v>
      </c>
      <c r="K54" s="17"/>
      <c r="L54" s="17"/>
      <c r="M54" s="17"/>
      <c r="N54" s="16" t="s">
        <v>253</v>
      </c>
      <c r="O54" s="17"/>
      <c r="P54" s="17"/>
      <c r="Q54" s="17"/>
      <c r="R54" s="17"/>
      <c r="S54" s="20" t="s">
        <v>551</v>
      </c>
      <c r="T54" s="26"/>
      <c r="U54" s="26"/>
      <c r="V54" s="26"/>
      <c r="W54" s="26"/>
      <c r="X54" s="26"/>
      <c r="Y54" s="29" t="s">
        <v>238</v>
      </c>
      <c r="Z54" s="67" t="s">
        <v>440</v>
      </c>
      <c r="AA54" s="67" t="s">
        <v>285</v>
      </c>
      <c r="AB54" s="66">
        <f>676/676</f>
        <v>1</v>
      </c>
      <c r="AC54" s="66">
        <f>374/676</f>
        <v>0.55325443786982254</v>
      </c>
      <c r="AD54" s="26" t="s">
        <v>289</v>
      </c>
      <c r="AE54" s="26" t="s">
        <v>281</v>
      </c>
      <c r="AF54" s="59" t="s">
        <v>380</v>
      </c>
      <c r="AG54" s="17"/>
      <c r="AH54" s="18"/>
      <c r="AI54" s="17"/>
      <c r="AJ54" s="17"/>
      <c r="AK54" s="18"/>
      <c r="AL54" s="18"/>
      <c r="AM54" s="14"/>
      <c r="AN54" s="16"/>
      <c r="AO54" s="16"/>
      <c r="AP54" s="16"/>
      <c r="AQ54" s="16"/>
      <c r="AR54" s="16"/>
    </row>
    <row r="55" spans="1:44" s="9" customFormat="1" ht="141" customHeight="1" x14ac:dyDescent="0.2">
      <c r="A55" s="29">
        <v>51</v>
      </c>
      <c r="B55" s="15" t="s">
        <v>53</v>
      </c>
      <c r="C55" s="15" t="s">
        <v>54</v>
      </c>
      <c r="D55" s="16" t="s">
        <v>35</v>
      </c>
      <c r="E55" s="19" t="s">
        <v>476</v>
      </c>
      <c r="F55" s="20" t="s">
        <v>158</v>
      </c>
      <c r="G55" s="73" t="s">
        <v>163</v>
      </c>
      <c r="H55" s="73" t="s">
        <v>164</v>
      </c>
      <c r="I55" s="17"/>
      <c r="J55" s="16" t="s">
        <v>238</v>
      </c>
      <c r="K55" s="17"/>
      <c r="L55" s="17"/>
      <c r="M55" s="17"/>
      <c r="N55" s="16" t="s">
        <v>253</v>
      </c>
      <c r="O55" s="17"/>
      <c r="P55" s="17"/>
      <c r="Q55" s="17"/>
      <c r="R55" s="17"/>
      <c r="S55" s="20" t="s">
        <v>550</v>
      </c>
      <c r="T55" s="26"/>
      <c r="U55" s="26"/>
      <c r="V55" s="26"/>
      <c r="W55" s="26"/>
      <c r="X55" s="26"/>
      <c r="Y55" s="29" t="s">
        <v>238</v>
      </c>
      <c r="Z55" s="67" t="s">
        <v>285</v>
      </c>
      <c r="AA55" s="67" t="s">
        <v>434</v>
      </c>
      <c r="AB55" s="66">
        <v>1</v>
      </c>
      <c r="AC55" s="66">
        <v>1</v>
      </c>
      <c r="AD55" s="26" t="s">
        <v>376</v>
      </c>
      <c r="AE55" s="26" t="s">
        <v>399</v>
      </c>
      <c r="AF55" s="61" t="s">
        <v>388</v>
      </c>
      <c r="AG55" s="17"/>
      <c r="AH55" s="18"/>
      <c r="AI55" s="17"/>
      <c r="AJ55" s="17"/>
      <c r="AK55" s="18"/>
      <c r="AL55" s="18"/>
      <c r="AM55" s="14"/>
      <c r="AN55" s="16"/>
      <c r="AO55" s="16"/>
      <c r="AP55" s="16"/>
      <c r="AQ55" s="16"/>
      <c r="AR55" s="16"/>
    </row>
    <row r="56" spans="1:44" s="9" customFormat="1" ht="126" customHeight="1" x14ac:dyDescent="0.2">
      <c r="A56" s="29">
        <v>52</v>
      </c>
      <c r="B56" s="15" t="s">
        <v>53</v>
      </c>
      <c r="C56" s="15" t="s">
        <v>54</v>
      </c>
      <c r="D56" s="16" t="s">
        <v>35</v>
      </c>
      <c r="E56" s="19" t="s">
        <v>473</v>
      </c>
      <c r="F56" s="20" t="s">
        <v>159</v>
      </c>
      <c r="G56" s="73" t="s">
        <v>165</v>
      </c>
      <c r="H56" s="73" t="s">
        <v>166</v>
      </c>
      <c r="I56" s="17"/>
      <c r="J56" s="16" t="s">
        <v>238</v>
      </c>
      <c r="K56" s="17"/>
      <c r="L56" s="17"/>
      <c r="M56" s="17"/>
      <c r="N56" s="16" t="s">
        <v>253</v>
      </c>
      <c r="O56" s="17"/>
      <c r="P56" s="17"/>
      <c r="Q56" s="17"/>
      <c r="R56" s="17"/>
      <c r="S56" s="20" t="s">
        <v>552</v>
      </c>
      <c r="T56" s="26"/>
      <c r="U56" s="26"/>
      <c r="V56" s="26"/>
      <c r="W56" s="26"/>
      <c r="X56" s="26"/>
      <c r="Y56" s="29" t="s">
        <v>238</v>
      </c>
      <c r="Z56" s="67" t="s">
        <v>285</v>
      </c>
      <c r="AA56" s="67" t="s">
        <v>434</v>
      </c>
      <c r="AB56" s="66">
        <v>1</v>
      </c>
      <c r="AC56" s="66">
        <v>1</v>
      </c>
      <c r="AD56" s="26" t="s">
        <v>376</v>
      </c>
      <c r="AE56" s="26" t="s">
        <v>399</v>
      </c>
      <c r="AF56" s="61" t="s">
        <v>388</v>
      </c>
      <c r="AG56" s="17"/>
      <c r="AH56" s="18"/>
      <c r="AI56" s="17"/>
      <c r="AJ56" s="17"/>
      <c r="AK56" s="18"/>
      <c r="AL56" s="18"/>
      <c r="AM56" s="14"/>
      <c r="AN56" s="16"/>
      <c r="AO56" s="16"/>
      <c r="AP56" s="16"/>
      <c r="AQ56" s="16"/>
      <c r="AR56" s="16"/>
    </row>
    <row r="57" spans="1:44" s="9" customFormat="1" ht="133.5" customHeight="1" x14ac:dyDescent="0.2">
      <c r="A57" s="29">
        <v>53</v>
      </c>
      <c r="B57" s="15" t="s">
        <v>53</v>
      </c>
      <c r="C57" s="15" t="s">
        <v>54</v>
      </c>
      <c r="D57" s="16" t="s">
        <v>35</v>
      </c>
      <c r="E57" s="19" t="s">
        <v>477</v>
      </c>
      <c r="F57" s="20" t="s">
        <v>160</v>
      </c>
      <c r="G57" s="73" t="s">
        <v>167</v>
      </c>
      <c r="H57" s="73" t="s">
        <v>168</v>
      </c>
      <c r="I57" s="17"/>
      <c r="J57" s="16" t="s">
        <v>238</v>
      </c>
      <c r="K57" s="17"/>
      <c r="L57" s="17"/>
      <c r="M57" s="17"/>
      <c r="N57" s="16" t="s">
        <v>253</v>
      </c>
      <c r="O57" s="17"/>
      <c r="P57" s="17"/>
      <c r="Q57" s="17"/>
      <c r="R57" s="17"/>
      <c r="S57" s="20" t="s">
        <v>550</v>
      </c>
      <c r="T57" s="26"/>
      <c r="U57" s="26"/>
      <c r="V57" s="26"/>
      <c r="W57" s="26"/>
      <c r="X57" s="26"/>
      <c r="Y57" s="29" t="s">
        <v>238</v>
      </c>
      <c r="Z57" s="67" t="s">
        <v>285</v>
      </c>
      <c r="AA57" s="67" t="s">
        <v>434</v>
      </c>
      <c r="AB57" s="66">
        <v>1</v>
      </c>
      <c r="AC57" s="66">
        <v>1</v>
      </c>
      <c r="AD57" s="26" t="s">
        <v>376</v>
      </c>
      <c r="AE57" s="26" t="s">
        <v>399</v>
      </c>
      <c r="AF57" s="61" t="s">
        <v>388</v>
      </c>
      <c r="AG57" s="17"/>
      <c r="AH57" s="18"/>
      <c r="AI57" s="17"/>
      <c r="AJ57" s="17"/>
      <c r="AK57" s="18"/>
      <c r="AL57" s="18"/>
      <c r="AM57" s="14"/>
      <c r="AN57" s="16"/>
      <c r="AO57" s="16"/>
      <c r="AP57" s="16"/>
      <c r="AQ57" s="16"/>
      <c r="AR57" s="16"/>
    </row>
    <row r="58" spans="1:44" s="9" customFormat="1" ht="168.75" customHeight="1" x14ac:dyDescent="0.2">
      <c r="A58" s="29">
        <v>54</v>
      </c>
      <c r="B58" s="15" t="s">
        <v>53</v>
      </c>
      <c r="C58" s="15" t="s">
        <v>54</v>
      </c>
      <c r="D58" s="16" t="s">
        <v>35</v>
      </c>
      <c r="E58" s="19" t="s">
        <v>472</v>
      </c>
      <c r="F58" s="20" t="s">
        <v>161</v>
      </c>
      <c r="G58" s="73" t="s">
        <v>169</v>
      </c>
      <c r="H58" s="73" t="s">
        <v>170</v>
      </c>
      <c r="I58" s="17"/>
      <c r="J58" s="16" t="s">
        <v>238</v>
      </c>
      <c r="K58" s="17"/>
      <c r="L58" s="17"/>
      <c r="M58" s="17"/>
      <c r="N58" s="16" t="s">
        <v>253</v>
      </c>
      <c r="O58" s="17"/>
      <c r="P58" s="17"/>
      <c r="Q58" s="17"/>
      <c r="R58" s="17"/>
      <c r="S58" s="20" t="s">
        <v>550</v>
      </c>
      <c r="T58" s="26"/>
      <c r="U58" s="26"/>
      <c r="V58" s="26"/>
      <c r="W58" s="26"/>
      <c r="X58" s="26"/>
      <c r="Y58" s="29" t="s">
        <v>238</v>
      </c>
      <c r="Z58" s="67" t="s">
        <v>285</v>
      </c>
      <c r="AA58" s="67" t="s">
        <v>434</v>
      </c>
      <c r="AB58" s="66">
        <v>1</v>
      </c>
      <c r="AC58" s="66">
        <v>1</v>
      </c>
      <c r="AD58" s="26" t="s">
        <v>376</v>
      </c>
      <c r="AE58" s="26" t="s">
        <v>399</v>
      </c>
      <c r="AF58" s="61" t="s">
        <v>388</v>
      </c>
      <c r="AG58" s="17"/>
      <c r="AH58" s="18"/>
      <c r="AI58" s="17"/>
      <c r="AJ58" s="17"/>
      <c r="AK58" s="18"/>
      <c r="AL58" s="18"/>
      <c r="AM58" s="14"/>
      <c r="AN58" s="16"/>
      <c r="AO58" s="16"/>
      <c r="AP58" s="16"/>
      <c r="AQ58" s="16"/>
      <c r="AR58" s="16"/>
    </row>
    <row r="59" spans="1:44" s="9" customFormat="1" ht="131.25" customHeight="1" x14ac:dyDescent="0.2">
      <c r="A59" s="29">
        <v>55</v>
      </c>
      <c r="B59" s="15" t="s">
        <v>53</v>
      </c>
      <c r="C59" s="15" t="s">
        <v>54</v>
      </c>
      <c r="D59" s="16" t="s">
        <v>35</v>
      </c>
      <c r="E59" s="19" t="s">
        <v>477</v>
      </c>
      <c r="F59" s="20" t="s">
        <v>254</v>
      </c>
      <c r="G59" s="73" t="s">
        <v>96</v>
      </c>
      <c r="H59" s="73" t="s">
        <v>75</v>
      </c>
      <c r="I59" s="17"/>
      <c r="J59" s="16" t="s">
        <v>238</v>
      </c>
      <c r="K59" s="17"/>
      <c r="L59" s="17"/>
      <c r="M59" s="17"/>
      <c r="N59" s="16" t="s">
        <v>97</v>
      </c>
      <c r="O59" s="17"/>
      <c r="P59" s="17"/>
      <c r="Q59" s="17"/>
      <c r="R59" s="17"/>
      <c r="S59" s="20" t="s">
        <v>553</v>
      </c>
      <c r="T59" s="26"/>
      <c r="U59" s="26"/>
      <c r="V59" s="26"/>
      <c r="W59" s="26"/>
      <c r="X59" s="26"/>
      <c r="Y59" s="29" t="s">
        <v>238</v>
      </c>
      <c r="Z59" s="67" t="s">
        <v>285</v>
      </c>
      <c r="AA59" s="67" t="s">
        <v>434</v>
      </c>
      <c r="AB59" s="66">
        <v>1</v>
      </c>
      <c r="AC59" s="66">
        <v>1</v>
      </c>
      <c r="AD59" s="26" t="s">
        <v>376</v>
      </c>
      <c r="AE59" s="26" t="s">
        <v>399</v>
      </c>
      <c r="AF59" s="61" t="s">
        <v>388</v>
      </c>
      <c r="AG59" s="17"/>
      <c r="AH59" s="18"/>
      <c r="AI59" s="17"/>
      <c r="AJ59" s="17"/>
      <c r="AK59" s="18"/>
      <c r="AL59" s="18"/>
      <c r="AM59" s="14"/>
      <c r="AN59" s="16"/>
      <c r="AO59" s="16"/>
      <c r="AP59" s="16"/>
      <c r="AQ59" s="16"/>
      <c r="AR59" s="16"/>
    </row>
    <row r="60" spans="1:44" s="9" customFormat="1" ht="129.75" customHeight="1" x14ac:dyDescent="0.2">
      <c r="A60" s="29">
        <v>56</v>
      </c>
      <c r="B60" s="15" t="s">
        <v>53</v>
      </c>
      <c r="C60" s="15" t="s">
        <v>54</v>
      </c>
      <c r="D60" s="16" t="s">
        <v>35</v>
      </c>
      <c r="E60" s="19" t="s">
        <v>477</v>
      </c>
      <c r="F60" s="20" t="s">
        <v>255</v>
      </c>
      <c r="G60" s="73" t="s">
        <v>98</v>
      </c>
      <c r="H60" s="73" t="s">
        <v>75</v>
      </c>
      <c r="I60" s="17"/>
      <c r="J60" s="16" t="s">
        <v>238</v>
      </c>
      <c r="K60" s="17"/>
      <c r="L60" s="17"/>
      <c r="M60" s="17"/>
      <c r="N60" s="16" t="s">
        <v>97</v>
      </c>
      <c r="O60" s="17"/>
      <c r="P60" s="17"/>
      <c r="Q60" s="17"/>
      <c r="R60" s="17"/>
      <c r="S60" s="20" t="s">
        <v>554</v>
      </c>
      <c r="T60" s="26"/>
      <c r="U60" s="26"/>
      <c r="V60" s="26"/>
      <c r="W60" s="26"/>
      <c r="X60" s="26"/>
      <c r="Y60" s="29" t="s">
        <v>238</v>
      </c>
      <c r="Z60" s="67" t="s">
        <v>285</v>
      </c>
      <c r="AA60" s="67" t="s">
        <v>434</v>
      </c>
      <c r="AB60" s="66">
        <v>1</v>
      </c>
      <c r="AC60" s="66">
        <v>1</v>
      </c>
      <c r="AD60" s="26" t="s">
        <v>376</v>
      </c>
      <c r="AE60" s="26" t="s">
        <v>399</v>
      </c>
      <c r="AF60" s="61" t="s">
        <v>388</v>
      </c>
      <c r="AG60" s="17"/>
      <c r="AH60" s="18"/>
      <c r="AI60" s="17"/>
      <c r="AJ60" s="17"/>
      <c r="AK60" s="18"/>
      <c r="AL60" s="18"/>
      <c r="AM60" s="14"/>
      <c r="AN60" s="16"/>
      <c r="AO60" s="16"/>
      <c r="AP60" s="16"/>
      <c r="AQ60" s="16"/>
      <c r="AR60" s="16"/>
    </row>
    <row r="61" spans="1:44" s="9" customFormat="1" ht="136.5" customHeight="1" x14ac:dyDescent="0.2">
      <c r="A61" s="29">
        <v>57</v>
      </c>
      <c r="B61" s="15" t="s">
        <v>53</v>
      </c>
      <c r="C61" s="15" t="s">
        <v>54</v>
      </c>
      <c r="D61" s="16" t="s">
        <v>35</v>
      </c>
      <c r="E61" s="19" t="s">
        <v>477</v>
      </c>
      <c r="F61" s="20" t="s">
        <v>256</v>
      </c>
      <c r="G61" s="73" t="s">
        <v>99</v>
      </c>
      <c r="H61" s="73" t="s">
        <v>75</v>
      </c>
      <c r="I61" s="17"/>
      <c r="J61" s="16" t="s">
        <v>238</v>
      </c>
      <c r="K61" s="17"/>
      <c r="L61" s="17"/>
      <c r="M61" s="17"/>
      <c r="N61" s="16" t="s">
        <v>97</v>
      </c>
      <c r="O61" s="17"/>
      <c r="P61" s="17"/>
      <c r="Q61" s="17"/>
      <c r="R61" s="17"/>
      <c r="S61" s="20" t="s">
        <v>555</v>
      </c>
      <c r="T61" s="26"/>
      <c r="U61" s="26"/>
      <c r="V61" s="26"/>
      <c r="W61" s="26"/>
      <c r="X61" s="26"/>
      <c r="Y61" s="29" t="s">
        <v>238</v>
      </c>
      <c r="Z61" s="67" t="s">
        <v>285</v>
      </c>
      <c r="AA61" s="67" t="s">
        <v>434</v>
      </c>
      <c r="AB61" s="66">
        <v>1</v>
      </c>
      <c r="AC61" s="66">
        <v>1</v>
      </c>
      <c r="AD61" s="26" t="s">
        <v>376</v>
      </c>
      <c r="AE61" s="26" t="s">
        <v>399</v>
      </c>
      <c r="AF61" s="61" t="s">
        <v>388</v>
      </c>
      <c r="AG61" s="17"/>
      <c r="AH61" s="18"/>
      <c r="AI61" s="17"/>
      <c r="AJ61" s="17"/>
      <c r="AK61" s="18"/>
      <c r="AL61" s="18"/>
      <c r="AM61" s="14"/>
      <c r="AN61" s="16"/>
      <c r="AO61" s="16"/>
      <c r="AP61" s="16"/>
      <c r="AQ61" s="16"/>
      <c r="AR61" s="16"/>
    </row>
    <row r="62" spans="1:44" s="9" customFormat="1" ht="161.25" customHeight="1" x14ac:dyDescent="0.2">
      <c r="A62" s="29">
        <v>58</v>
      </c>
      <c r="B62" s="15" t="s">
        <v>53</v>
      </c>
      <c r="C62" s="15" t="s">
        <v>54</v>
      </c>
      <c r="D62" s="16" t="s">
        <v>35</v>
      </c>
      <c r="E62" s="19" t="s">
        <v>478</v>
      </c>
      <c r="F62" s="20" t="s">
        <v>257</v>
      </c>
      <c r="G62" s="73" t="s">
        <v>102</v>
      </c>
      <c r="H62" s="73" t="s">
        <v>103</v>
      </c>
      <c r="I62" s="17"/>
      <c r="J62" s="16" t="s">
        <v>238</v>
      </c>
      <c r="K62" s="17"/>
      <c r="L62" s="17"/>
      <c r="M62" s="17"/>
      <c r="N62" s="16" t="s">
        <v>104</v>
      </c>
      <c r="O62" s="17"/>
      <c r="P62" s="17"/>
      <c r="Q62" s="17"/>
      <c r="R62" s="17"/>
      <c r="S62" s="20" t="s">
        <v>556</v>
      </c>
      <c r="T62" s="26"/>
      <c r="U62" s="26"/>
      <c r="V62" s="26"/>
      <c r="W62" s="26"/>
      <c r="X62" s="26"/>
      <c r="Y62" s="29" t="s">
        <v>238</v>
      </c>
      <c r="Z62" s="67" t="s">
        <v>285</v>
      </c>
      <c r="AA62" s="67" t="s">
        <v>434</v>
      </c>
      <c r="AB62" s="66">
        <v>1</v>
      </c>
      <c r="AC62" s="66">
        <v>1</v>
      </c>
      <c r="AD62" s="26" t="s">
        <v>376</v>
      </c>
      <c r="AE62" s="26" t="s">
        <v>399</v>
      </c>
      <c r="AF62" s="61" t="s">
        <v>388</v>
      </c>
      <c r="AG62" s="17"/>
      <c r="AH62" s="18"/>
      <c r="AI62" s="17"/>
      <c r="AJ62" s="17"/>
      <c r="AK62" s="18"/>
      <c r="AL62" s="18"/>
      <c r="AM62" s="14"/>
      <c r="AN62" s="16"/>
      <c r="AO62" s="16"/>
      <c r="AP62" s="16"/>
      <c r="AQ62" s="16"/>
      <c r="AR62" s="16"/>
    </row>
    <row r="63" spans="1:44" s="9" customFormat="1" ht="191.25" x14ac:dyDescent="0.2">
      <c r="A63" s="29">
        <v>59</v>
      </c>
      <c r="B63" s="15" t="s">
        <v>53</v>
      </c>
      <c r="C63" s="15" t="s">
        <v>54</v>
      </c>
      <c r="D63" s="16" t="s">
        <v>35</v>
      </c>
      <c r="E63" s="19" t="s">
        <v>479</v>
      </c>
      <c r="F63" s="20" t="s">
        <v>258</v>
      </c>
      <c r="G63" s="73" t="s">
        <v>105</v>
      </c>
      <c r="H63" s="73" t="s">
        <v>106</v>
      </c>
      <c r="I63" s="17"/>
      <c r="J63" s="16" t="s">
        <v>238</v>
      </c>
      <c r="K63" s="17"/>
      <c r="L63" s="17"/>
      <c r="M63" s="17"/>
      <c r="N63" s="16" t="s">
        <v>104</v>
      </c>
      <c r="O63" s="17"/>
      <c r="P63" s="17"/>
      <c r="Q63" s="17"/>
      <c r="R63" s="17"/>
      <c r="S63" s="20" t="s">
        <v>557</v>
      </c>
      <c r="T63" s="26"/>
      <c r="U63" s="26"/>
      <c r="V63" s="26"/>
      <c r="W63" s="26"/>
      <c r="X63" s="26"/>
      <c r="Y63" s="29" t="s">
        <v>238</v>
      </c>
      <c r="Z63" s="67" t="s">
        <v>285</v>
      </c>
      <c r="AA63" s="67" t="s">
        <v>434</v>
      </c>
      <c r="AB63" s="66">
        <v>1</v>
      </c>
      <c r="AC63" s="66">
        <v>1</v>
      </c>
      <c r="AD63" s="26" t="s">
        <v>376</v>
      </c>
      <c r="AE63" s="26" t="s">
        <v>399</v>
      </c>
      <c r="AF63" s="61" t="s">
        <v>388</v>
      </c>
      <c r="AG63" s="17"/>
      <c r="AH63" s="18"/>
      <c r="AI63" s="17"/>
      <c r="AJ63" s="17"/>
      <c r="AK63" s="18"/>
      <c r="AL63" s="18"/>
      <c r="AM63" s="14"/>
      <c r="AN63" s="16"/>
      <c r="AO63" s="16"/>
      <c r="AP63" s="16"/>
      <c r="AQ63" s="16"/>
      <c r="AR63" s="16"/>
    </row>
    <row r="64" spans="1:44" s="9" customFormat="1" ht="168" customHeight="1" x14ac:dyDescent="0.2">
      <c r="A64" s="29">
        <v>60</v>
      </c>
      <c r="B64" s="15" t="s">
        <v>53</v>
      </c>
      <c r="C64" s="15" t="s">
        <v>54</v>
      </c>
      <c r="D64" s="16" t="s">
        <v>35</v>
      </c>
      <c r="E64" s="19" t="s">
        <v>480</v>
      </c>
      <c r="F64" s="20" t="s">
        <v>259</v>
      </c>
      <c r="G64" s="73" t="s">
        <v>107</v>
      </c>
      <c r="H64" s="73" t="s">
        <v>108</v>
      </c>
      <c r="I64" s="17"/>
      <c r="J64" s="16" t="s">
        <v>238</v>
      </c>
      <c r="K64" s="17"/>
      <c r="L64" s="17"/>
      <c r="M64" s="17"/>
      <c r="N64" s="16" t="s">
        <v>104</v>
      </c>
      <c r="O64" s="17"/>
      <c r="P64" s="17"/>
      <c r="Q64" s="17"/>
      <c r="R64" s="17"/>
      <c r="S64" s="20" t="s">
        <v>558</v>
      </c>
      <c r="T64" s="26"/>
      <c r="U64" s="26"/>
      <c r="V64" s="26"/>
      <c r="W64" s="26"/>
      <c r="X64" s="26"/>
      <c r="Y64" s="29" t="s">
        <v>238</v>
      </c>
      <c r="Z64" s="67" t="s">
        <v>285</v>
      </c>
      <c r="AA64" s="67" t="s">
        <v>434</v>
      </c>
      <c r="AB64" s="66">
        <v>1</v>
      </c>
      <c r="AC64" s="66">
        <v>1</v>
      </c>
      <c r="AD64" s="26" t="s">
        <v>376</v>
      </c>
      <c r="AE64" s="26" t="s">
        <v>399</v>
      </c>
      <c r="AF64" s="61" t="s">
        <v>388</v>
      </c>
      <c r="AG64" s="17"/>
      <c r="AH64" s="18"/>
      <c r="AI64" s="17"/>
      <c r="AJ64" s="17"/>
      <c r="AK64" s="18"/>
      <c r="AL64" s="18"/>
      <c r="AM64" s="14"/>
      <c r="AN64" s="16"/>
      <c r="AO64" s="16"/>
      <c r="AP64" s="16"/>
      <c r="AQ64" s="16"/>
      <c r="AR64" s="16"/>
    </row>
    <row r="65" spans="1:44" s="9" customFormat="1" ht="157.5" customHeight="1" x14ac:dyDescent="0.2">
      <c r="A65" s="29">
        <v>61</v>
      </c>
      <c r="B65" s="15" t="s">
        <v>53</v>
      </c>
      <c r="C65" s="15" t="s">
        <v>54</v>
      </c>
      <c r="D65" s="16" t="s">
        <v>35</v>
      </c>
      <c r="E65" s="19" t="s">
        <v>481</v>
      </c>
      <c r="F65" s="20" t="s">
        <v>260</v>
      </c>
      <c r="G65" s="73" t="s">
        <v>109</v>
      </c>
      <c r="H65" s="73" t="s">
        <v>101</v>
      </c>
      <c r="I65" s="17"/>
      <c r="J65" s="16" t="s">
        <v>238</v>
      </c>
      <c r="K65" s="17"/>
      <c r="L65" s="17"/>
      <c r="M65" s="17"/>
      <c r="N65" s="16" t="s">
        <v>55</v>
      </c>
      <c r="O65" s="17"/>
      <c r="P65" s="17"/>
      <c r="Q65" s="17"/>
      <c r="R65" s="17"/>
      <c r="S65" s="20" t="s">
        <v>559</v>
      </c>
      <c r="T65" s="26"/>
      <c r="U65" s="26"/>
      <c r="V65" s="26"/>
      <c r="W65" s="26"/>
      <c r="X65" s="26"/>
      <c r="Y65" s="29" t="s">
        <v>238</v>
      </c>
      <c r="Z65" s="67" t="s">
        <v>285</v>
      </c>
      <c r="AA65" s="67" t="s">
        <v>434</v>
      </c>
      <c r="AB65" s="66">
        <v>1</v>
      </c>
      <c r="AC65" s="66">
        <v>1</v>
      </c>
      <c r="AD65" s="26" t="s">
        <v>376</v>
      </c>
      <c r="AE65" s="26" t="s">
        <v>399</v>
      </c>
      <c r="AF65" s="61" t="s">
        <v>388</v>
      </c>
      <c r="AG65" s="17"/>
      <c r="AH65" s="18"/>
      <c r="AI65" s="17"/>
      <c r="AJ65" s="17"/>
      <c r="AK65" s="18"/>
      <c r="AL65" s="18"/>
      <c r="AM65" s="14"/>
      <c r="AN65" s="16"/>
      <c r="AO65" s="16"/>
      <c r="AP65" s="16"/>
      <c r="AQ65" s="16"/>
      <c r="AR65" s="16"/>
    </row>
    <row r="66" spans="1:44" s="9" customFormat="1" ht="161.25" customHeight="1" x14ac:dyDescent="0.2">
      <c r="A66" s="29">
        <v>62</v>
      </c>
      <c r="B66" s="15" t="s">
        <v>53</v>
      </c>
      <c r="C66" s="15" t="s">
        <v>54</v>
      </c>
      <c r="D66" s="16" t="s">
        <v>35</v>
      </c>
      <c r="E66" s="19" t="s">
        <v>481</v>
      </c>
      <c r="F66" s="20" t="s">
        <v>261</v>
      </c>
      <c r="G66" s="73" t="s">
        <v>110</v>
      </c>
      <c r="H66" s="73" t="s">
        <v>111</v>
      </c>
      <c r="I66" s="17"/>
      <c r="J66" s="16" t="s">
        <v>238</v>
      </c>
      <c r="K66" s="17"/>
      <c r="L66" s="17"/>
      <c r="M66" s="17"/>
      <c r="N66" s="16" t="s">
        <v>55</v>
      </c>
      <c r="O66" s="17"/>
      <c r="P66" s="17"/>
      <c r="Q66" s="17"/>
      <c r="R66" s="17"/>
      <c r="S66" s="20" t="s">
        <v>560</v>
      </c>
      <c r="T66" s="26"/>
      <c r="U66" s="26"/>
      <c r="V66" s="26"/>
      <c r="W66" s="26"/>
      <c r="X66" s="26"/>
      <c r="Y66" s="29" t="s">
        <v>238</v>
      </c>
      <c r="Z66" s="67" t="s">
        <v>285</v>
      </c>
      <c r="AA66" s="67" t="s">
        <v>434</v>
      </c>
      <c r="AB66" s="66">
        <v>1</v>
      </c>
      <c r="AC66" s="66">
        <v>1</v>
      </c>
      <c r="AD66" s="26" t="s">
        <v>376</v>
      </c>
      <c r="AE66" s="26" t="s">
        <v>399</v>
      </c>
      <c r="AF66" s="61" t="s">
        <v>388</v>
      </c>
      <c r="AG66" s="17"/>
      <c r="AH66" s="18"/>
      <c r="AI66" s="17"/>
      <c r="AJ66" s="17"/>
      <c r="AK66" s="18"/>
      <c r="AL66" s="18"/>
      <c r="AM66" s="14"/>
      <c r="AN66" s="16"/>
      <c r="AO66" s="16"/>
      <c r="AP66" s="16"/>
      <c r="AQ66" s="16"/>
      <c r="AR66" s="16"/>
    </row>
    <row r="67" spans="1:44" s="9" customFormat="1" ht="169.5" customHeight="1" x14ac:dyDescent="0.2">
      <c r="A67" s="29">
        <v>63</v>
      </c>
      <c r="B67" s="15" t="s">
        <v>53</v>
      </c>
      <c r="C67" s="15" t="s">
        <v>54</v>
      </c>
      <c r="D67" s="16" t="s">
        <v>35</v>
      </c>
      <c r="E67" s="19" t="s">
        <v>482</v>
      </c>
      <c r="F67" s="20" t="s">
        <v>328</v>
      </c>
      <c r="G67" s="73" t="s">
        <v>81</v>
      </c>
      <c r="H67" s="73" t="s">
        <v>82</v>
      </c>
      <c r="I67" s="17"/>
      <c r="J67" s="16" t="s">
        <v>238</v>
      </c>
      <c r="K67" s="17"/>
      <c r="L67" s="17"/>
      <c r="M67" s="17"/>
      <c r="N67" s="16" t="s">
        <v>37</v>
      </c>
      <c r="O67" s="17"/>
      <c r="P67" s="17"/>
      <c r="Q67" s="17"/>
      <c r="R67" s="17"/>
      <c r="S67" s="20" t="s">
        <v>561</v>
      </c>
      <c r="T67" s="26"/>
      <c r="U67" s="26"/>
      <c r="V67" s="26"/>
      <c r="W67" s="26"/>
      <c r="X67" s="26"/>
      <c r="Y67" s="29" t="s">
        <v>238</v>
      </c>
      <c r="Z67" s="67" t="s">
        <v>285</v>
      </c>
      <c r="AA67" s="67" t="s">
        <v>434</v>
      </c>
      <c r="AB67" s="66">
        <v>1</v>
      </c>
      <c r="AC67" s="66">
        <v>1</v>
      </c>
      <c r="AD67" s="26" t="s">
        <v>376</v>
      </c>
      <c r="AE67" s="26" t="s">
        <v>399</v>
      </c>
      <c r="AF67" s="61" t="s">
        <v>388</v>
      </c>
      <c r="AG67" s="17"/>
      <c r="AH67" s="18"/>
      <c r="AI67" s="17"/>
      <c r="AJ67" s="17"/>
      <c r="AK67" s="18"/>
      <c r="AL67" s="18"/>
      <c r="AM67" s="14"/>
      <c r="AN67" s="16"/>
      <c r="AO67" s="16"/>
      <c r="AP67" s="16"/>
      <c r="AQ67" s="16"/>
      <c r="AR67" s="16"/>
    </row>
    <row r="68" spans="1:44" s="9" customFormat="1" ht="126" customHeight="1" x14ac:dyDescent="0.2">
      <c r="A68" s="29">
        <v>64</v>
      </c>
      <c r="B68" s="15" t="s">
        <v>242</v>
      </c>
      <c r="C68" s="15" t="s">
        <v>120</v>
      </c>
      <c r="D68" s="16" t="s">
        <v>35</v>
      </c>
      <c r="E68" s="19" t="s">
        <v>483</v>
      </c>
      <c r="F68" s="73" t="s">
        <v>48</v>
      </c>
      <c r="G68" s="73" t="s">
        <v>49</v>
      </c>
      <c r="H68" s="73" t="s">
        <v>39</v>
      </c>
      <c r="I68" s="17"/>
      <c r="J68" s="16" t="s">
        <v>239</v>
      </c>
      <c r="K68" s="17"/>
      <c r="L68" s="17"/>
      <c r="M68" s="17"/>
      <c r="N68" s="16" t="s">
        <v>225</v>
      </c>
      <c r="O68" s="17"/>
      <c r="P68" s="17"/>
      <c r="Q68" s="17"/>
      <c r="R68" s="17"/>
      <c r="S68" s="20" t="s">
        <v>562</v>
      </c>
      <c r="T68" s="26"/>
      <c r="U68" s="26"/>
      <c r="V68" s="26"/>
      <c r="W68" s="26"/>
      <c r="X68" s="26"/>
      <c r="Y68" s="29" t="s">
        <v>238</v>
      </c>
      <c r="Z68" s="67" t="s">
        <v>285</v>
      </c>
      <c r="AA68" s="67" t="s">
        <v>434</v>
      </c>
      <c r="AB68" s="66">
        <v>1</v>
      </c>
      <c r="AC68" s="66">
        <v>1</v>
      </c>
      <c r="AD68" s="26" t="s">
        <v>376</v>
      </c>
      <c r="AE68" s="26" t="s">
        <v>399</v>
      </c>
      <c r="AF68" s="61" t="s">
        <v>388</v>
      </c>
      <c r="AG68" s="17"/>
      <c r="AH68" s="18"/>
      <c r="AI68" s="17"/>
      <c r="AJ68" s="17"/>
      <c r="AK68" s="18"/>
      <c r="AL68" s="18"/>
      <c r="AM68" s="14"/>
      <c r="AN68" s="16"/>
      <c r="AO68" s="16"/>
      <c r="AP68" s="16"/>
      <c r="AQ68" s="16"/>
      <c r="AR68" s="16"/>
    </row>
    <row r="69" spans="1:44" s="9" customFormat="1" ht="149.25" customHeight="1" x14ac:dyDescent="0.2">
      <c r="A69" s="29">
        <v>65</v>
      </c>
      <c r="B69" s="15" t="s">
        <v>242</v>
      </c>
      <c r="C69" s="15" t="s">
        <v>120</v>
      </c>
      <c r="D69" s="16" t="s">
        <v>35</v>
      </c>
      <c r="E69" s="19" t="s">
        <v>484</v>
      </c>
      <c r="F69" s="73" t="s">
        <v>220</v>
      </c>
      <c r="G69" s="73" t="s">
        <v>207</v>
      </c>
      <c r="H69" s="73" t="s">
        <v>65</v>
      </c>
      <c r="I69" s="17"/>
      <c r="J69" s="16" t="s">
        <v>238</v>
      </c>
      <c r="K69" s="17"/>
      <c r="L69" s="17"/>
      <c r="M69" s="17"/>
      <c r="N69" s="16" t="s">
        <v>225</v>
      </c>
      <c r="O69" s="17"/>
      <c r="P69" s="17"/>
      <c r="Q69" s="17"/>
      <c r="R69" s="17"/>
      <c r="S69" s="20" t="s">
        <v>563</v>
      </c>
      <c r="T69" s="26"/>
      <c r="U69" s="26"/>
      <c r="V69" s="26"/>
      <c r="W69" s="26"/>
      <c r="X69" s="26"/>
      <c r="Y69" s="29" t="s">
        <v>238</v>
      </c>
      <c r="Z69" s="67" t="s">
        <v>285</v>
      </c>
      <c r="AA69" s="67" t="s">
        <v>434</v>
      </c>
      <c r="AB69" s="66">
        <v>1</v>
      </c>
      <c r="AC69" s="66">
        <v>1</v>
      </c>
      <c r="AD69" s="26" t="s">
        <v>376</v>
      </c>
      <c r="AE69" s="26" t="s">
        <v>399</v>
      </c>
      <c r="AF69" s="61" t="s">
        <v>388</v>
      </c>
      <c r="AG69" s="17"/>
      <c r="AH69" s="18"/>
      <c r="AI69" s="17"/>
      <c r="AJ69" s="17"/>
      <c r="AK69" s="18"/>
      <c r="AL69" s="18"/>
      <c r="AM69" s="14"/>
      <c r="AN69" s="16"/>
      <c r="AO69" s="16"/>
      <c r="AP69" s="16"/>
      <c r="AQ69" s="16"/>
      <c r="AR69" s="16"/>
    </row>
    <row r="70" spans="1:44" s="9" customFormat="1" ht="111" customHeight="1" x14ac:dyDescent="0.2">
      <c r="A70" s="29">
        <v>66</v>
      </c>
      <c r="B70" s="15" t="s">
        <v>242</v>
      </c>
      <c r="C70" s="15" t="s">
        <v>120</v>
      </c>
      <c r="D70" s="16" t="s">
        <v>35</v>
      </c>
      <c r="E70" s="19" t="s">
        <v>485</v>
      </c>
      <c r="F70" s="73" t="s">
        <v>221</v>
      </c>
      <c r="G70" s="73" t="s">
        <v>66</v>
      </c>
      <c r="H70" s="73" t="s">
        <v>67</v>
      </c>
      <c r="I70" s="17"/>
      <c r="J70" s="16" t="s">
        <v>238</v>
      </c>
      <c r="K70" s="17"/>
      <c r="L70" s="17"/>
      <c r="M70" s="17"/>
      <c r="N70" s="16" t="s">
        <v>225</v>
      </c>
      <c r="O70" s="17"/>
      <c r="P70" s="17"/>
      <c r="Q70" s="17"/>
      <c r="R70" s="17"/>
      <c r="S70" s="20" t="s">
        <v>564</v>
      </c>
      <c r="T70" s="26"/>
      <c r="U70" s="26"/>
      <c r="V70" s="26"/>
      <c r="W70" s="26"/>
      <c r="X70" s="26"/>
      <c r="Y70" s="29" t="s">
        <v>238</v>
      </c>
      <c r="Z70" s="67" t="s">
        <v>285</v>
      </c>
      <c r="AA70" s="67" t="s">
        <v>434</v>
      </c>
      <c r="AB70" s="66">
        <v>1</v>
      </c>
      <c r="AC70" s="66">
        <v>1</v>
      </c>
      <c r="AD70" s="26" t="s">
        <v>376</v>
      </c>
      <c r="AE70" s="26" t="s">
        <v>399</v>
      </c>
      <c r="AF70" s="61" t="s">
        <v>388</v>
      </c>
      <c r="AG70" s="17"/>
      <c r="AH70" s="18"/>
      <c r="AI70" s="17"/>
      <c r="AJ70" s="17"/>
      <c r="AK70" s="18"/>
      <c r="AL70" s="18"/>
      <c r="AM70" s="14"/>
      <c r="AN70" s="16"/>
      <c r="AO70" s="16"/>
      <c r="AP70" s="16"/>
      <c r="AQ70" s="16"/>
      <c r="AR70" s="16"/>
    </row>
    <row r="71" spans="1:44" s="9" customFormat="1" ht="151.5" customHeight="1" x14ac:dyDescent="0.2">
      <c r="A71" s="29">
        <v>67</v>
      </c>
      <c r="B71" s="15" t="s">
        <v>242</v>
      </c>
      <c r="C71" s="15" t="s">
        <v>120</v>
      </c>
      <c r="D71" s="16" t="s">
        <v>35</v>
      </c>
      <c r="E71" s="19" t="s">
        <v>484</v>
      </c>
      <c r="F71" s="73" t="s">
        <v>222</v>
      </c>
      <c r="G71" s="73" t="s">
        <v>68</v>
      </c>
      <c r="H71" s="73" t="s">
        <v>69</v>
      </c>
      <c r="I71" s="17"/>
      <c r="J71" s="16" t="s">
        <v>238</v>
      </c>
      <c r="K71" s="17"/>
      <c r="L71" s="17"/>
      <c r="M71" s="17"/>
      <c r="N71" s="16" t="s">
        <v>225</v>
      </c>
      <c r="O71" s="17"/>
      <c r="P71" s="17"/>
      <c r="Q71" s="17"/>
      <c r="R71" s="17"/>
      <c r="S71" s="20" t="s">
        <v>565</v>
      </c>
      <c r="T71" s="26"/>
      <c r="U71" s="26"/>
      <c r="V71" s="26"/>
      <c r="W71" s="26"/>
      <c r="X71" s="26"/>
      <c r="Y71" s="29" t="s">
        <v>238</v>
      </c>
      <c r="Z71" s="67" t="s">
        <v>441</v>
      </c>
      <c r="AA71" s="67" t="s">
        <v>285</v>
      </c>
      <c r="AB71" s="66">
        <v>1</v>
      </c>
      <c r="AC71" s="69">
        <v>0.8085</v>
      </c>
      <c r="AD71" s="26" t="s">
        <v>289</v>
      </c>
      <c r="AE71" s="26" t="s">
        <v>299</v>
      </c>
      <c r="AF71" s="63" t="s">
        <v>340</v>
      </c>
      <c r="AG71" s="17"/>
      <c r="AH71" s="18"/>
      <c r="AI71" s="17"/>
      <c r="AJ71" s="17"/>
      <c r="AK71" s="18"/>
      <c r="AL71" s="18"/>
      <c r="AM71" s="14"/>
      <c r="AN71" s="16"/>
      <c r="AO71" s="16"/>
      <c r="AP71" s="16"/>
      <c r="AQ71" s="16"/>
      <c r="AR71" s="16"/>
    </row>
    <row r="72" spans="1:44" s="9" customFormat="1" ht="135" x14ac:dyDescent="0.2">
      <c r="A72" s="29">
        <v>68</v>
      </c>
      <c r="B72" s="15" t="s">
        <v>242</v>
      </c>
      <c r="C72" s="15" t="s">
        <v>120</v>
      </c>
      <c r="D72" s="16" t="s">
        <v>35</v>
      </c>
      <c r="E72" s="19" t="s">
        <v>486</v>
      </c>
      <c r="F72" s="73" t="s">
        <v>223</v>
      </c>
      <c r="G72" s="73" t="s">
        <v>70</v>
      </c>
      <c r="H72" s="73" t="s">
        <v>71</v>
      </c>
      <c r="I72" s="17"/>
      <c r="J72" s="16" t="s">
        <v>238</v>
      </c>
      <c r="K72" s="17"/>
      <c r="L72" s="17"/>
      <c r="M72" s="17"/>
      <c r="N72" s="16" t="s">
        <v>225</v>
      </c>
      <c r="O72" s="17"/>
      <c r="P72" s="17"/>
      <c r="Q72" s="17"/>
      <c r="R72" s="17"/>
      <c r="S72" s="20" t="s">
        <v>566</v>
      </c>
      <c r="T72" s="26"/>
      <c r="U72" s="26"/>
      <c r="V72" s="26"/>
      <c r="W72" s="26"/>
      <c r="X72" s="26"/>
      <c r="Y72" s="29" t="s">
        <v>238</v>
      </c>
      <c r="Z72" s="67" t="s">
        <v>285</v>
      </c>
      <c r="AA72" s="67" t="s">
        <v>434</v>
      </c>
      <c r="AB72" s="66">
        <v>1</v>
      </c>
      <c r="AC72" s="66">
        <v>1</v>
      </c>
      <c r="AD72" s="26" t="s">
        <v>376</v>
      </c>
      <c r="AE72" s="26" t="s">
        <v>399</v>
      </c>
      <c r="AF72" s="61" t="s">
        <v>388</v>
      </c>
      <c r="AG72" s="17"/>
      <c r="AH72" s="18"/>
      <c r="AI72" s="17"/>
      <c r="AJ72" s="17"/>
      <c r="AK72" s="18"/>
      <c r="AL72" s="18"/>
      <c r="AM72" s="14"/>
      <c r="AN72" s="16"/>
      <c r="AO72" s="16"/>
      <c r="AP72" s="16"/>
      <c r="AQ72" s="16"/>
      <c r="AR72" s="16"/>
    </row>
    <row r="73" spans="1:44" s="9" customFormat="1" ht="137.25" customHeight="1" x14ac:dyDescent="0.2">
      <c r="A73" s="29">
        <v>69</v>
      </c>
      <c r="B73" s="15" t="s">
        <v>242</v>
      </c>
      <c r="C73" s="15" t="s">
        <v>120</v>
      </c>
      <c r="D73" s="16" t="s">
        <v>35</v>
      </c>
      <c r="E73" s="19" t="s">
        <v>483</v>
      </c>
      <c r="F73" s="73" t="s">
        <v>224</v>
      </c>
      <c r="G73" s="73" t="s">
        <v>72</v>
      </c>
      <c r="H73" s="73" t="s">
        <v>73</v>
      </c>
      <c r="I73" s="17"/>
      <c r="J73" s="16" t="s">
        <v>238</v>
      </c>
      <c r="K73" s="17"/>
      <c r="L73" s="17"/>
      <c r="M73" s="17"/>
      <c r="N73" s="16" t="s">
        <v>225</v>
      </c>
      <c r="O73" s="17"/>
      <c r="P73" s="17"/>
      <c r="Q73" s="17"/>
      <c r="R73" s="17"/>
      <c r="S73" s="20" t="s">
        <v>567</v>
      </c>
      <c r="T73" s="26"/>
      <c r="U73" s="26"/>
      <c r="V73" s="26"/>
      <c r="W73" s="26"/>
      <c r="X73" s="26"/>
      <c r="Y73" s="29" t="s">
        <v>238</v>
      </c>
      <c r="Z73" s="67" t="s">
        <v>285</v>
      </c>
      <c r="AA73" s="67" t="s">
        <v>434</v>
      </c>
      <c r="AB73" s="66">
        <v>1</v>
      </c>
      <c r="AC73" s="66">
        <v>1</v>
      </c>
      <c r="AD73" s="26" t="s">
        <v>376</v>
      </c>
      <c r="AE73" s="26" t="s">
        <v>399</v>
      </c>
      <c r="AF73" s="61" t="s">
        <v>388</v>
      </c>
      <c r="AG73" s="17"/>
      <c r="AH73" s="18"/>
      <c r="AI73" s="17"/>
      <c r="AJ73" s="17"/>
      <c r="AK73" s="18"/>
      <c r="AL73" s="18"/>
      <c r="AM73" s="14"/>
      <c r="AN73" s="16"/>
      <c r="AO73" s="16"/>
      <c r="AP73" s="16"/>
      <c r="AQ73" s="16"/>
      <c r="AR73" s="16"/>
    </row>
    <row r="74" spans="1:44" s="9" customFormat="1" ht="111" customHeight="1" x14ac:dyDescent="0.2">
      <c r="A74" s="29">
        <v>70</v>
      </c>
      <c r="B74" s="15" t="s">
        <v>242</v>
      </c>
      <c r="C74" s="15" t="s">
        <v>120</v>
      </c>
      <c r="D74" s="16" t="s">
        <v>35</v>
      </c>
      <c r="E74" s="19" t="s">
        <v>485</v>
      </c>
      <c r="F74" s="73" t="s">
        <v>208</v>
      </c>
      <c r="G74" s="73" t="s">
        <v>335</v>
      </c>
      <c r="H74" s="73" t="s">
        <v>114</v>
      </c>
      <c r="I74" s="17"/>
      <c r="J74" s="16" t="s">
        <v>238</v>
      </c>
      <c r="K74" s="17"/>
      <c r="L74" s="17"/>
      <c r="M74" s="17"/>
      <c r="N74" s="16" t="s">
        <v>225</v>
      </c>
      <c r="O74" s="17"/>
      <c r="P74" s="17"/>
      <c r="Q74" s="17"/>
      <c r="R74" s="17"/>
      <c r="S74" s="20" t="s">
        <v>568</v>
      </c>
      <c r="T74" s="26"/>
      <c r="U74" s="26"/>
      <c r="V74" s="26"/>
      <c r="W74" s="26"/>
      <c r="X74" s="26"/>
      <c r="Y74" s="29" t="s">
        <v>238</v>
      </c>
      <c r="Z74" s="67" t="s">
        <v>285</v>
      </c>
      <c r="AA74" s="67" t="s">
        <v>434</v>
      </c>
      <c r="AB74" s="66">
        <v>1</v>
      </c>
      <c r="AC74" s="66">
        <v>1</v>
      </c>
      <c r="AD74" s="26" t="s">
        <v>376</v>
      </c>
      <c r="AE74" s="26" t="s">
        <v>399</v>
      </c>
      <c r="AF74" s="61" t="s">
        <v>388</v>
      </c>
      <c r="AG74" s="17"/>
      <c r="AH74" s="18"/>
      <c r="AI74" s="17"/>
      <c r="AJ74" s="17"/>
      <c r="AK74" s="18"/>
      <c r="AL74" s="18"/>
      <c r="AM74" s="14"/>
      <c r="AN74" s="16"/>
      <c r="AO74" s="16"/>
      <c r="AP74" s="16"/>
      <c r="AQ74" s="16"/>
      <c r="AR74" s="16"/>
    </row>
    <row r="75" spans="1:44" s="9" customFormat="1" ht="132.75" customHeight="1" x14ac:dyDescent="0.2">
      <c r="A75" s="29">
        <v>71</v>
      </c>
      <c r="B75" s="15" t="s">
        <v>242</v>
      </c>
      <c r="C75" s="15" t="s">
        <v>120</v>
      </c>
      <c r="D75" s="16" t="s">
        <v>35</v>
      </c>
      <c r="E75" s="19" t="s">
        <v>487</v>
      </c>
      <c r="F75" s="73" t="s">
        <v>113</v>
      </c>
      <c r="G75" s="73" t="s">
        <v>323</v>
      </c>
      <c r="H75" s="73" t="s">
        <v>115</v>
      </c>
      <c r="I75" s="17"/>
      <c r="J75" s="16" t="s">
        <v>238</v>
      </c>
      <c r="K75" s="17"/>
      <c r="L75" s="17"/>
      <c r="M75" s="17"/>
      <c r="N75" s="16" t="s">
        <v>225</v>
      </c>
      <c r="O75" s="17"/>
      <c r="P75" s="17"/>
      <c r="Q75" s="17"/>
      <c r="R75" s="17"/>
      <c r="S75" s="20" t="s">
        <v>569</v>
      </c>
      <c r="T75" s="26"/>
      <c r="U75" s="26"/>
      <c r="V75" s="26"/>
      <c r="W75" s="26"/>
      <c r="X75" s="26"/>
      <c r="Y75" s="29" t="s">
        <v>238</v>
      </c>
      <c r="Z75" s="67" t="s">
        <v>285</v>
      </c>
      <c r="AA75" s="67" t="s">
        <v>434</v>
      </c>
      <c r="AB75" s="66">
        <v>1</v>
      </c>
      <c r="AC75" s="66">
        <v>1</v>
      </c>
      <c r="AD75" s="26" t="s">
        <v>376</v>
      </c>
      <c r="AE75" s="26" t="s">
        <v>399</v>
      </c>
      <c r="AF75" s="61" t="s">
        <v>388</v>
      </c>
      <c r="AG75" s="17"/>
      <c r="AH75" s="18"/>
      <c r="AI75" s="17"/>
      <c r="AJ75" s="17"/>
      <c r="AK75" s="18"/>
      <c r="AL75" s="18"/>
      <c r="AM75" s="14"/>
      <c r="AN75" s="16"/>
      <c r="AO75" s="16"/>
      <c r="AP75" s="16"/>
      <c r="AQ75" s="16"/>
      <c r="AR75" s="16"/>
    </row>
    <row r="76" spans="1:44" s="9" customFormat="1" ht="132" customHeight="1" x14ac:dyDescent="0.2">
      <c r="A76" s="29">
        <v>72</v>
      </c>
      <c r="B76" s="15" t="s">
        <v>242</v>
      </c>
      <c r="C76" s="15" t="s">
        <v>120</v>
      </c>
      <c r="D76" s="16" t="s">
        <v>35</v>
      </c>
      <c r="E76" s="19" t="s">
        <v>487</v>
      </c>
      <c r="F76" s="73" t="s">
        <v>209</v>
      </c>
      <c r="G76" s="73" t="s">
        <v>324</v>
      </c>
      <c r="H76" s="73" t="s">
        <v>116</v>
      </c>
      <c r="I76" s="17"/>
      <c r="J76" s="16" t="s">
        <v>238</v>
      </c>
      <c r="K76" s="17"/>
      <c r="L76" s="17"/>
      <c r="M76" s="17"/>
      <c r="N76" s="16" t="s">
        <v>225</v>
      </c>
      <c r="O76" s="17"/>
      <c r="P76" s="17"/>
      <c r="Q76" s="17"/>
      <c r="R76" s="17"/>
      <c r="S76" s="20" t="s">
        <v>570</v>
      </c>
      <c r="T76" s="26"/>
      <c r="U76" s="26"/>
      <c r="V76" s="26"/>
      <c r="W76" s="26"/>
      <c r="X76" s="26"/>
      <c r="Y76" s="29" t="s">
        <v>238</v>
      </c>
      <c r="Z76" s="67" t="s">
        <v>285</v>
      </c>
      <c r="AA76" s="67" t="s">
        <v>434</v>
      </c>
      <c r="AB76" s="66">
        <v>1</v>
      </c>
      <c r="AC76" s="66">
        <v>1</v>
      </c>
      <c r="AD76" s="26" t="s">
        <v>376</v>
      </c>
      <c r="AE76" s="26" t="s">
        <v>399</v>
      </c>
      <c r="AF76" s="61" t="s">
        <v>388</v>
      </c>
      <c r="AG76" s="17"/>
      <c r="AH76" s="18"/>
      <c r="AI76" s="17"/>
      <c r="AJ76" s="17"/>
      <c r="AK76" s="18"/>
      <c r="AL76" s="18"/>
      <c r="AM76" s="14"/>
      <c r="AN76" s="16"/>
      <c r="AO76" s="16"/>
      <c r="AP76" s="16"/>
      <c r="AQ76" s="16"/>
      <c r="AR76" s="16"/>
    </row>
    <row r="77" spans="1:44" s="9" customFormat="1" ht="123.75" customHeight="1" x14ac:dyDescent="0.2">
      <c r="A77" s="29">
        <v>73</v>
      </c>
      <c r="B77" s="15" t="s">
        <v>242</v>
      </c>
      <c r="C77" s="15" t="s">
        <v>120</v>
      </c>
      <c r="D77" s="16" t="s">
        <v>35</v>
      </c>
      <c r="E77" s="19" t="s">
        <v>487</v>
      </c>
      <c r="F77" s="73" t="s">
        <v>332</v>
      </c>
      <c r="G77" s="73" t="s">
        <v>325</v>
      </c>
      <c r="H77" s="73" t="s">
        <v>117</v>
      </c>
      <c r="I77" s="17"/>
      <c r="J77" s="16" t="s">
        <v>238</v>
      </c>
      <c r="K77" s="17"/>
      <c r="L77" s="17"/>
      <c r="M77" s="17"/>
      <c r="N77" s="16" t="s">
        <v>225</v>
      </c>
      <c r="O77" s="17"/>
      <c r="P77" s="17"/>
      <c r="Q77" s="17"/>
      <c r="R77" s="17"/>
      <c r="S77" s="20" t="s">
        <v>571</v>
      </c>
      <c r="T77" s="26"/>
      <c r="U77" s="26"/>
      <c r="V77" s="26"/>
      <c r="W77" s="26"/>
      <c r="X77" s="26"/>
      <c r="Y77" s="29" t="s">
        <v>238</v>
      </c>
      <c r="Z77" s="67" t="s">
        <v>285</v>
      </c>
      <c r="AA77" s="67" t="s">
        <v>434</v>
      </c>
      <c r="AB77" s="66">
        <v>1</v>
      </c>
      <c r="AC77" s="66">
        <v>1</v>
      </c>
      <c r="AD77" s="26" t="s">
        <v>376</v>
      </c>
      <c r="AE77" s="26" t="s">
        <v>399</v>
      </c>
      <c r="AF77" s="61" t="s">
        <v>388</v>
      </c>
      <c r="AG77" s="17"/>
      <c r="AH77" s="18"/>
      <c r="AI77" s="17"/>
      <c r="AJ77" s="17"/>
      <c r="AK77" s="18"/>
      <c r="AL77" s="18"/>
      <c r="AM77" s="14"/>
      <c r="AN77" s="16"/>
      <c r="AO77" s="16"/>
      <c r="AP77" s="16"/>
      <c r="AQ77" s="16"/>
      <c r="AR77" s="16"/>
    </row>
    <row r="78" spans="1:44" s="9" customFormat="1" ht="168.75" customHeight="1" x14ac:dyDescent="0.2">
      <c r="A78" s="29">
        <v>74</v>
      </c>
      <c r="B78" s="15" t="s">
        <v>100</v>
      </c>
      <c r="C78" s="15" t="s">
        <v>218</v>
      </c>
      <c r="D78" s="16" t="s">
        <v>35</v>
      </c>
      <c r="E78" s="19" t="s">
        <v>488</v>
      </c>
      <c r="F78" s="73" t="s">
        <v>215</v>
      </c>
      <c r="G78" s="73" t="s">
        <v>203</v>
      </c>
      <c r="H78" s="73" t="s">
        <v>101</v>
      </c>
      <c r="I78" s="17"/>
      <c r="J78" s="16" t="s">
        <v>238</v>
      </c>
      <c r="K78" s="17"/>
      <c r="L78" s="17"/>
      <c r="M78" s="17"/>
      <c r="N78" s="16" t="s">
        <v>204</v>
      </c>
      <c r="O78" s="17"/>
      <c r="P78" s="17"/>
      <c r="Q78" s="17"/>
      <c r="R78" s="17"/>
      <c r="S78" s="20" t="s">
        <v>572</v>
      </c>
      <c r="T78" s="26"/>
      <c r="U78" s="26"/>
      <c r="V78" s="26"/>
      <c r="W78" s="26"/>
      <c r="X78" s="26"/>
      <c r="Y78" s="29" t="s">
        <v>238</v>
      </c>
      <c r="Z78" s="67" t="s">
        <v>442</v>
      </c>
      <c r="AA78" s="67" t="s">
        <v>434</v>
      </c>
      <c r="AB78" s="66">
        <f>1300/1300</f>
        <v>1</v>
      </c>
      <c r="AC78" s="66">
        <f>1631/1300</f>
        <v>1.2546153846153847</v>
      </c>
      <c r="AD78" s="26" t="s">
        <v>376</v>
      </c>
      <c r="AE78" s="26" t="s">
        <v>399</v>
      </c>
      <c r="AF78" s="61" t="s">
        <v>388</v>
      </c>
      <c r="AG78" s="17"/>
      <c r="AH78" s="18"/>
      <c r="AI78" s="17"/>
      <c r="AJ78" s="17"/>
      <c r="AK78" s="18"/>
      <c r="AL78" s="18"/>
      <c r="AM78" s="14"/>
      <c r="AN78" s="16"/>
      <c r="AO78" s="16"/>
      <c r="AP78" s="16"/>
      <c r="AQ78" s="16"/>
      <c r="AR78" s="16"/>
    </row>
    <row r="79" spans="1:44" s="9" customFormat="1" ht="139.5" customHeight="1" x14ac:dyDescent="0.2">
      <c r="A79" s="29">
        <v>75</v>
      </c>
      <c r="B79" s="15" t="s">
        <v>100</v>
      </c>
      <c r="C79" s="15" t="s">
        <v>218</v>
      </c>
      <c r="D79" s="16" t="s">
        <v>35</v>
      </c>
      <c r="E79" s="19" t="s">
        <v>489</v>
      </c>
      <c r="F79" s="73" t="s">
        <v>193</v>
      </c>
      <c r="G79" s="20" t="s">
        <v>118</v>
      </c>
      <c r="H79" s="20" t="s">
        <v>119</v>
      </c>
      <c r="I79" s="26" t="s">
        <v>270</v>
      </c>
      <c r="J79" s="26" t="s">
        <v>239</v>
      </c>
      <c r="K79" s="26">
        <v>3</v>
      </c>
      <c r="L79" s="26">
        <v>3</v>
      </c>
      <c r="M79" s="26" t="s">
        <v>283</v>
      </c>
      <c r="N79" s="31" t="s">
        <v>40</v>
      </c>
      <c r="O79" s="26" t="s">
        <v>40</v>
      </c>
      <c r="P79" s="26" t="s">
        <v>306</v>
      </c>
      <c r="Q79" s="26" t="s">
        <v>297</v>
      </c>
      <c r="R79" s="26" t="s">
        <v>302</v>
      </c>
      <c r="S79" s="20" t="s">
        <v>573</v>
      </c>
      <c r="T79" s="26"/>
      <c r="U79" s="26"/>
      <c r="V79" s="26"/>
      <c r="W79" s="26"/>
      <c r="X79" s="26"/>
      <c r="Y79" s="29" t="s">
        <v>238</v>
      </c>
      <c r="Z79" s="67" t="s">
        <v>417</v>
      </c>
      <c r="AA79" s="67" t="s">
        <v>285</v>
      </c>
      <c r="AB79" s="66">
        <v>1</v>
      </c>
      <c r="AC79" s="66">
        <v>0.76</v>
      </c>
      <c r="AD79" s="26" t="s">
        <v>289</v>
      </c>
      <c r="AE79" s="26" t="s">
        <v>299</v>
      </c>
      <c r="AF79" s="63" t="s">
        <v>340</v>
      </c>
      <c r="AG79" s="17" t="s">
        <v>284</v>
      </c>
      <c r="AH79" s="18" t="s">
        <v>285</v>
      </c>
      <c r="AI79" s="18" t="s">
        <v>285</v>
      </c>
      <c r="AJ79" s="18" t="s">
        <v>285</v>
      </c>
      <c r="AK79" s="18" t="s">
        <v>285</v>
      </c>
      <c r="AL79" s="18" t="s">
        <v>285</v>
      </c>
      <c r="AM79" s="14"/>
      <c r="AN79" s="16"/>
      <c r="AO79" s="16"/>
      <c r="AP79" s="16"/>
      <c r="AQ79" s="16"/>
      <c r="AR79" s="16"/>
    </row>
    <row r="80" spans="1:44" s="9" customFormat="1" ht="177" customHeight="1" x14ac:dyDescent="0.2">
      <c r="A80" s="29">
        <v>76</v>
      </c>
      <c r="B80" s="15" t="s">
        <v>100</v>
      </c>
      <c r="C80" s="15" t="s">
        <v>218</v>
      </c>
      <c r="D80" s="16" t="s">
        <v>35</v>
      </c>
      <c r="E80" s="19" t="s">
        <v>490</v>
      </c>
      <c r="F80" s="73" t="s">
        <v>241</v>
      </c>
      <c r="G80" s="73" t="s">
        <v>63</v>
      </c>
      <c r="H80" s="73" t="s">
        <v>64</v>
      </c>
      <c r="I80" s="26" t="s">
        <v>270</v>
      </c>
      <c r="J80" s="26" t="s">
        <v>239</v>
      </c>
      <c r="K80" s="26">
        <v>3</v>
      </c>
      <c r="L80" s="26">
        <v>3</v>
      </c>
      <c r="M80" s="26" t="s">
        <v>283</v>
      </c>
      <c r="N80" s="31" t="s">
        <v>40</v>
      </c>
      <c r="O80" s="26" t="s">
        <v>307</v>
      </c>
      <c r="P80" s="26" t="s">
        <v>308</v>
      </c>
      <c r="Q80" s="26" t="s">
        <v>309</v>
      </c>
      <c r="R80" s="26" t="s">
        <v>309</v>
      </c>
      <c r="S80" s="20" t="s">
        <v>574</v>
      </c>
      <c r="T80" s="26"/>
      <c r="U80" s="26"/>
      <c r="V80" s="26"/>
      <c r="W80" s="26"/>
      <c r="X80" s="26"/>
      <c r="Y80" s="29" t="s">
        <v>238</v>
      </c>
      <c r="Z80" s="67" t="s">
        <v>442</v>
      </c>
      <c r="AA80" s="67" t="s">
        <v>434</v>
      </c>
      <c r="AB80" s="66">
        <f>1300/1300</f>
        <v>1</v>
      </c>
      <c r="AC80" s="66">
        <f>1631/1300</f>
        <v>1.2546153846153847</v>
      </c>
      <c r="AD80" s="26" t="s">
        <v>376</v>
      </c>
      <c r="AE80" s="26" t="s">
        <v>399</v>
      </c>
      <c r="AF80" s="61" t="s">
        <v>388</v>
      </c>
      <c r="AG80" s="26" t="s">
        <v>284</v>
      </c>
      <c r="AH80" s="29" t="s">
        <v>285</v>
      </c>
      <c r="AI80" s="29" t="s">
        <v>285</v>
      </c>
      <c r="AJ80" s="29" t="s">
        <v>285</v>
      </c>
      <c r="AK80" s="29" t="s">
        <v>285</v>
      </c>
      <c r="AL80" s="29" t="s">
        <v>285</v>
      </c>
      <c r="AM80" s="14"/>
      <c r="AN80" s="16"/>
      <c r="AO80" s="16"/>
      <c r="AP80" s="16"/>
      <c r="AQ80" s="16"/>
      <c r="AR80" s="16"/>
    </row>
    <row r="81" spans="1:44" s="9" customFormat="1" ht="153" customHeight="1" x14ac:dyDescent="0.2">
      <c r="A81" s="29">
        <v>77</v>
      </c>
      <c r="B81" s="15" t="s">
        <v>95</v>
      </c>
      <c r="C81" s="15" t="s">
        <v>219</v>
      </c>
      <c r="D81" s="16" t="s">
        <v>35</v>
      </c>
      <c r="E81" s="31" t="s">
        <v>491</v>
      </c>
      <c r="F81" s="73" t="s">
        <v>205</v>
      </c>
      <c r="G81" s="20" t="s">
        <v>337</v>
      </c>
      <c r="H81" s="20" t="s">
        <v>336</v>
      </c>
      <c r="I81" s="23"/>
      <c r="J81" s="22" t="s">
        <v>238</v>
      </c>
      <c r="K81" s="23"/>
      <c r="L81" s="23"/>
      <c r="M81" s="23"/>
      <c r="N81" s="21" t="s">
        <v>216</v>
      </c>
      <c r="O81" s="23"/>
      <c r="P81" s="23"/>
      <c r="Q81" s="23"/>
      <c r="R81" s="23"/>
      <c r="S81" s="20" t="s">
        <v>575</v>
      </c>
      <c r="T81" s="26"/>
      <c r="U81" s="26"/>
      <c r="V81" s="26"/>
      <c r="W81" s="26"/>
      <c r="X81" s="26"/>
      <c r="Y81" s="29" t="s">
        <v>238</v>
      </c>
      <c r="Z81" s="67" t="s">
        <v>413</v>
      </c>
      <c r="AA81" s="67" t="s">
        <v>414</v>
      </c>
      <c r="AB81" s="66">
        <v>1</v>
      </c>
      <c r="AC81" s="66">
        <v>1</v>
      </c>
      <c r="AD81" s="26" t="s">
        <v>376</v>
      </c>
      <c r="AE81" s="26" t="s">
        <v>399</v>
      </c>
      <c r="AF81" s="61" t="s">
        <v>388</v>
      </c>
      <c r="AG81" s="17"/>
      <c r="AH81" s="18"/>
      <c r="AI81" s="17"/>
      <c r="AJ81" s="17"/>
      <c r="AK81" s="18"/>
      <c r="AL81" s="18"/>
      <c r="AM81" s="14"/>
      <c r="AN81" s="16"/>
      <c r="AO81" s="16"/>
      <c r="AP81" s="16"/>
      <c r="AQ81" s="16"/>
      <c r="AR81" s="16"/>
    </row>
    <row r="82" spans="1:44" s="9" customFormat="1" ht="112.5" customHeight="1" x14ac:dyDescent="0.2">
      <c r="A82" s="29">
        <v>78</v>
      </c>
      <c r="B82" s="15" t="s">
        <v>95</v>
      </c>
      <c r="C82" s="15" t="s">
        <v>219</v>
      </c>
      <c r="D82" s="16" t="s">
        <v>35</v>
      </c>
      <c r="E82" s="31" t="s">
        <v>492</v>
      </c>
      <c r="F82" s="73" t="s">
        <v>206</v>
      </c>
      <c r="G82" s="20" t="s">
        <v>338</v>
      </c>
      <c r="H82" s="20" t="s">
        <v>339</v>
      </c>
      <c r="I82" s="23"/>
      <c r="J82" s="22" t="s">
        <v>238</v>
      </c>
      <c r="K82" s="23"/>
      <c r="L82" s="23"/>
      <c r="M82" s="23"/>
      <c r="N82" s="21" t="s">
        <v>217</v>
      </c>
      <c r="O82" s="23"/>
      <c r="P82" s="23"/>
      <c r="Q82" s="23"/>
      <c r="R82" s="23"/>
      <c r="S82" s="20" t="s">
        <v>576</v>
      </c>
      <c r="T82" s="26"/>
      <c r="U82" s="26"/>
      <c r="V82" s="26"/>
      <c r="W82" s="26"/>
      <c r="X82" s="26"/>
      <c r="Y82" s="29" t="s">
        <v>238</v>
      </c>
      <c r="Z82" s="67" t="s">
        <v>413</v>
      </c>
      <c r="AA82" s="67" t="s">
        <v>415</v>
      </c>
      <c r="AB82" s="66">
        <v>1</v>
      </c>
      <c r="AC82" s="66">
        <v>1</v>
      </c>
      <c r="AD82" s="26" t="s">
        <v>376</v>
      </c>
      <c r="AE82" s="26" t="s">
        <v>399</v>
      </c>
      <c r="AF82" s="61" t="s">
        <v>388</v>
      </c>
      <c r="AG82" s="17"/>
      <c r="AH82" s="18"/>
      <c r="AI82" s="17"/>
      <c r="AJ82" s="17"/>
      <c r="AK82" s="18"/>
      <c r="AL82" s="18"/>
      <c r="AM82" s="14"/>
      <c r="AN82" s="16"/>
      <c r="AO82" s="16"/>
      <c r="AP82" s="16"/>
      <c r="AQ82" s="16"/>
      <c r="AR82" s="16"/>
    </row>
    <row r="83" spans="1:44" ht="81" x14ac:dyDescent="0.2">
      <c r="A83" s="29">
        <v>79</v>
      </c>
      <c r="B83" s="15" t="s">
        <v>234</v>
      </c>
      <c r="C83" s="15" t="s">
        <v>235</v>
      </c>
      <c r="D83" s="22" t="s">
        <v>35</v>
      </c>
      <c r="E83" s="76" t="s">
        <v>240</v>
      </c>
      <c r="F83" s="20" t="s">
        <v>312</v>
      </c>
      <c r="G83" s="20" t="s">
        <v>313</v>
      </c>
      <c r="H83" s="20" t="s">
        <v>314</v>
      </c>
      <c r="I83" s="23"/>
      <c r="J83" s="22" t="s">
        <v>238</v>
      </c>
      <c r="K83" s="23"/>
      <c r="L83" s="23"/>
      <c r="M83" s="23"/>
      <c r="N83" s="22" t="s">
        <v>171</v>
      </c>
      <c r="O83" s="23"/>
      <c r="P83" s="23"/>
      <c r="Q83" s="23"/>
      <c r="R83" s="23"/>
      <c r="S83" s="20" t="s">
        <v>577</v>
      </c>
      <c r="T83" s="26"/>
      <c r="U83" s="26"/>
      <c r="V83" s="26"/>
      <c r="W83" s="26"/>
      <c r="X83" s="26"/>
      <c r="Y83" s="29" t="s">
        <v>238</v>
      </c>
      <c r="Z83" s="67" t="s">
        <v>411</v>
      </c>
      <c r="AA83" s="67" t="s">
        <v>412</v>
      </c>
      <c r="AB83" s="66">
        <v>1</v>
      </c>
      <c r="AC83" s="66">
        <v>1</v>
      </c>
      <c r="AD83" s="26" t="s">
        <v>376</v>
      </c>
      <c r="AE83" s="26" t="s">
        <v>399</v>
      </c>
      <c r="AF83" s="61" t="s">
        <v>388</v>
      </c>
      <c r="AG83" s="24"/>
      <c r="AH83" s="14"/>
      <c r="AI83" s="22"/>
      <c r="AJ83" s="22"/>
      <c r="AK83" s="22"/>
      <c r="AL83" s="22"/>
      <c r="AM83" s="22"/>
    </row>
    <row r="84" spans="1:44" ht="81" x14ac:dyDescent="0.2">
      <c r="A84" s="29">
        <v>80</v>
      </c>
      <c r="B84" s="15" t="s">
        <v>234</v>
      </c>
      <c r="C84" s="15" t="s">
        <v>235</v>
      </c>
      <c r="D84" s="22" t="s">
        <v>35</v>
      </c>
      <c r="E84" s="76" t="s">
        <v>240</v>
      </c>
      <c r="F84" s="75" t="s">
        <v>315</v>
      </c>
      <c r="G84" s="20" t="s">
        <v>316</v>
      </c>
      <c r="H84" s="20" t="s">
        <v>80</v>
      </c>
      <c r="I84" s="23"/>
      <c r="J84" s="22" t="s">
        <v>238</v>
      </c>
      <c r="K84" s="23"/>
      <c r="L84" s="23"/>
      <c r="M84" s="23"/>
      <c r="N84" s="22" t="s">
        <v>171</v>
      </c>
      <c r="O84" s="23"/>
      <c r="P84" s="23"/>
      <c r="Q84" s="23"/>
      <c r="R84" s="23"/>
      <c r="S84" s="20" t="s">
        <v>578</v>
      </c>
      <c r="T84" s="26"/>
      <c r="U84" s="26"/>
      <c r="V84" s="26"/>
      <c r="W84" s="26"/>
      <c r="X84" s="26"/>
      <c r="Y84" s="29" t="s">
        <v>238</v>
      </c>
      <c r="Z84" s="67" t="s">
        <v>411</v>
      </c>
      <c r="AA84" s="67" t="s">
        <v>412</v>
      </c>
      <c r="AB84" s="66">
        <v>1</v>
      </c>
      <c r="AC84" s="66">
        <v>1</v>
      </c>
      <c r="AD84" s="26" t="s">
        <v>376</v>
      </c>
      <c r="AE84" s="26" t="s">
        <v>399</v>
      </c>
      <c r="AF84" s="61" t="s">
        <v>388</v>
      </c>
      <c r="AG84" s="24"/>
      <c r="AH84" s="14"/>
      <c r="AI84" s="22"/>
      <c r="AJ84" s="22"/>
      <c r="AK84" s="22"/>
      <c r="AL84" s="22"/>
      <c r="AM84" s="22"/>
    </row>
  </sheetData>
  <autoFilter ref="A3:S84">
    <filterColumn colId="10" showButton="0"/>
    <filterColumn colId="11" showButton="0"/>
    <filterColumn colId="14" showButton="0"/>
    <filterColumn colId="15" showButton="0"/>
    <filterColumn colId="16" showButton="0"/>
  </autoFilter>
  <mergeCells count="24">
    <mergeCell ref="W3:W4"/>
    <mergeCell ref="X3:X4"/>
    <mergeCell ref="F3:F4"/>
    <mergeCell ref="A3:A4"/>
    <mergeCell ref="B3:B4"/>
    <mergeCell ref="C3:C4"/>
    <mergeCell ref="D3:D4"/>
    <mergeCell ref="E3:E4"/>
    <mergeCell ref="T2:X2"/>
    <mergeCell ref="AM3:AQ3"/>
    <mergeCell ref="AD3:AF3"/>
    <mergeCell ref="Z3:AC3"/>
    <mergeCell ref="G3:G4"/>
    <mergeCell ref="H3:H4"/>
    <mergeCell ref="I3:I4"/>
    <mergeCell ref="J3:J4"/>
    <mergeCell ref="K3:M3"/>
    <mergeCell ref="N3:N4"/>
    <mergeCell ref="O3:R3"/>
    <mergeCell ref="S3:S4"/>
    <mergeCell ref="Y3:Y4"/>
    <mergeCell ref="T3:T4"/>
    <mergeCell ref="U3:U4"/>
    <mergeCell ref="V3:V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33"/>
  </sheetPr>
  <dimension ref="B2:J27"/>
  <sheetViews>
    <sheetView showGridLines="0" zoomScaleNormal="100" workbookViewId="0"/>
  </sheetViews>
  <sheetFormatPr baseColWidth="10" defaultRowHeight="14.25" x14ac:dyDescent="0.2"/>
  <cols>
    <col min="1" max="1" width="3.25" style="5" customWidth="1"/>
    <col min="2" max="2" width="4.125" style="5" customWidth="1"/>
    <col min="3" max="3" width="9.625" style="5" bestFit="1" customWidth="1"/>
    <col min="4" max="8" width="10.25" style="5" customWidth="1"/>
    <col min="9" max="9" width="4" style="5" bestFit="1" customWidth="1"/>
    <col min="10" max="10" width="11" style="5"/>
    <col min="11" max="14" width="10.25" style="5" customWidth="1"/>
    <col min="15" max="16384" width="11" style="5"/>
  </cols>
  <sheetData>
    <row r="2" spans="2:9" ht="15" customHeight="1" thickBot="1" x14ac:dyDescent="0.25">
      <c r="B2" s="71"/>
      <c r="C2" s="71"/>
      <c r="D2" s="42"/>
      <c r="E2" s="42"/>
      <c r="F2" s="42"/>
      <c r="G2" s="42"/>
      <c r="H2" s="71"/>
      <c r="I2" s="44"/>
    </row>
    <row r="3" spans="2:9" ht="35.25" customHeight="1" thickBot="1" x14ac:dyDescent="0.25">
      <c r="B3" s="71"/>
      <c r="C3" s="71"/>
      <c r="D3" s="80" t="s">
        <v>581</v>
      </c>
      <c r="E3" s="81"/>
      <c r="F3" s="81"/>
      <c r="G3" s="81"/>
      <c r="H3" s="82"/>
      <c r="I3" s="44"/>
    </row>
    <row r="4" spans="2:9" ht="15" customHeight="1" thickBot="1" x14ac:dyDescent="0.25">
      <c r="B4" s="71"/>
      <c r="C4" s="71"/>
      <c r="D4" s="42"/>
      <c r="E4" s="42"/>
      <c r="F4" s="42"/>
      <c r="G4" s="42"/>
      <c r="H4" s="71"/>
      <c r="I4" s="44"/>
    </row>
    <row r="5" spans="2:9" ht="18.75" customHeight="1" x14ac:dyDescent="0.2">
      <c r="B5" s="94" t="s">
        <v>580</v>
      </c>
      <c r="C5" s="78" t="s">
        <v>374</v>
      </c>
      <c r="D5" s="85"/>
      <c r="E5" s="85"/>
      <c r="F5" s="86"/>
      <c r="G5" s="86" t="s">
        <v>582</v>
      </c>
      <c r="H5" s="86"/>
      <c r="I5" s="44"/>
    </row>
    <row r="6" spans="2:9" ht="18.75" customHeight="1" x14ac:dyDescent="0.2">
      <c r="B6" s="95"/>
      <c r="C6" s="79">
        <v>0.5</v>
      </c>
      <c r="D6" s="85"/>
      <c r="E6" s="85"/>
      <c r="F6" s="86"/>
      <c r="G6" s="86"/>
      <c r="H6" s="86"/>
      <c r="I6" s="44"/>
    </row>
    <row r="7" spans="2:9" ht="18.75" customHeight="1" x14ac:dyDescent="0.2">
      <c r="B7" s="95"/>
      <c r="C7" s="78" t="s">
        <v>289</v>
      </c>
      <c r="D7" s="84"/>
      <c r="E7" s="85"/>
      <c r="F7" s="85"/>
      <c r="G7" s="86"/>
      <c r="H7" s="86"/>
      <c r="I7" s="44"/>
    </row>
    <row r="8" spans="2:9" ht="18.75" customHeight="1" x14ac:dyDescent="0.2">
      <c r="B8" s="95"/>
      <c r="C8" s="79">
        <v>0.35</v>
      </c>
      <c r="D8" s="84"/>
      <c r="E8" s="85"/>
      <c r="F8" s="85"/>
      <c r="G8" s="86"/>
      <c r="H8" s="86"/>
      <c r="I8" s="44"/>
    </row>
    <row r="9" spans="2:9" ht="18.75" customHeight="1" x14ac:dyDescent="0.2">
      <c r="B9" s="95"/>
      <c r="C9" s="78" t="s">
        <v>283</v>
      </c>
      <c r="D9" s="84"/>
      <c r="E9" s="84"/>
      <c r="F9" s="83" t="s">
        <v>583</v>
      </c>
      <c r="G9" s="83"/>
      <c r="H9" s="85"/>
      <c r="I9" s="44"/>
    </row>
    <row r="10" spans="2:9" ht="18.75" customHeight="1" x14ac:dyDescent="0.2">
      <c r="B10" s="95"/>
      <c r="C10" s="79">
        <v>0.14000000000000001</v>
      </c>
      <c r="D10" s="84"/>
      <c r="E10" s="84"/>
      <c r="F10" s="83"/>
      <c r="G10" s="83"/>
      <c r="H10" s="85"/>
      <c r="I10" s="44"/>
    </row>
    <row r="11" spans="2:9" ht="18.75" customHeight="1" x14ac:dyDescent="0.2">
      <c r="B11" s="95"/>
      <c r="C11" s="78" t="s">
        <v>282</v>
      </c>
      <c r="D11" s="92"/>
      <c r="E11" s="84" t="s">
        <v>583</v>
      </c>
      <c r="F11" s="84"/>
      <c r="G11" s="84"/>
      <c r="H11" s="85"/>
      <c r="I11" s="44"/>
    </row>
    <row r="12" spans="2:9" ht="18.75" customHeight="1" x14ac:dyDescent="0.2">
      <c r="B12" s="95"/>
      <c r="C12" s="79">
        <v>0.05</v>
      </c>
      <c r="D12" s="92"/>
      <c r="E12" s="84"/>
      <c r="F12" s="84"/>
      <c r="G12" s="84"/>
      <c r="H12" s="85"/>
      <c r="I12" s="44"/>
    </row>
    <row r="13" spans="2:9" ht="18.75" customHeight="1" x14ac:dyDescent="0.2">
      <c r="B13" s="95"/>
      <c r="C13" s="78" t="s">
        <v>375</v>
      </c>
      <c r="D13" s="93" t="s">
        <v>584</v>
      </c>
      <c r="E13" s="93"/>
      <c r="F13" s="92"/>
      <c r="G13" s="84"/>
      <c r="H13" s="84"/>
      <c r="I13" s="44"/>
    </row>
    <row r="14" spans="2:9" ht="18.75" customHeight="1" thickBot="1" x14ac:dyDescent="0.25">
      <c r="B14" s="96"/>
      <c r="C14" s="79">
        <v>0.02</v>
      </c>
      <c r="D14" s="93"/>
      <c r="E14" s="93"/>
      <c r="F14" s="92"/>
      <c r="G14" s="84"/>
      <c r="H14" s="84"/>
      <c r="I14" s="44"/>
    </row>
    <row r="15" spans="2:9" ht="15.75" customHeight="1" x14ac:dyDescent="0.2">
      <c r="B15" s="91"/>
      <c r="C15" s="46"/>
      <c r="D15" s="47" t="s">
        <v>376</v>
      </c>
      <c r="E15" s="47" t="s">
        <v>295</v>
      </c>
      <c r="F15" s="47" t="s">
        <v>299</v>
      </c>
      <c r="G15" s="47" t="s">
        <v>281</v>
      </c>
      <c r="H15" s="47" t="s">
        <v>377</v>
      </c>
      <c r="I15" s="44"/>
    </row>
    <row r="16" spans="2:9" ht="15" customHeight="1" thickBot="1" x14ac:dyDescent="0.25">
      <c r="B16" s="91"/>
      <c r="C16" s="46"/>
      <c r="D16" s="48">
        <v>0.1</v>
      </c>
      <c r="E16" s="48">
        <v>0.2</v>
      </c>
      <c r="F16" s="48">
        <v>0.4</v>
      </c>
      <c r="G16" s="48">
        <v>0.7</v>
      </c>
      <c r="H16" s="48">
        <v>1</v>
      </c>
      <c r="I16" s="44"/>
    </row>
    <row r="17" spans="2:10" ht="24" customHeight="1" thickBot="1" x14ac:dyDescent="0.25">
      <c r="B17" s="43"/>
      <c r="C17" s="49"/>
      <c r="D17" s="87" t="s">
        <v>579</v>
      </c>
      <c r="E17" s="88"/>
      <c r="F17" s="88"/>
      <c r="G17" s="88"/>
      <c r="H17" s="89"/>
      <c r="I17" s="44"/>
    </row>
    <row r="18" spans="2:10" ht="15.75" x14ac:dyDescent="0.2">
      <c r="B18" s="43"/>
      <c r="C18" s="43"/>
      <c r="D18" s="43"/>
      <c r="E18" s="43"/>
      <c r="F18" s="43"/>
      <c r="G18" s="43"/>
      <c r="H18" s="43"/>
      <c r="I18" s="44"/>
    </row>
    <row r="19" spans="2:10" ht="15" customHeight="1" x14ac:dyDescent="0.2">
      <c r="B19" s="42"/>
      <c r="C19" s="42"/>
      <c r="D19" s="90"/>
      <c r="H19" s="90"/>
      <c r="I19" s="42"/>
    </row>
    <row r="20" spans="2:10" x14ac:dyDescent="0.2">
      <c r="B20" s="42"/>
      <c r="C20" s="42"/>
      <c r="D20" s="90"/>
      <c r="H20" s="90"/>
      <c r="I20" s="42"/>
    </row>
    <row r="21" spans="2:10" x14ac:dyDescent="0.2">
      <c r="B21" s="42"/>
      <c r="C21" s="42"/>
      <c r="H21" s="45"/>
      <c r="I21" s="42"/>
    </row>
    <row r="22" spans="2:10" ht="15" thickBot="1" x14ac:dyDescent="0.25"/>
    <row r="23" spans="2:10" x14ac:dyDescent="0.2">
      <c r="D23" s="50" t="s">
        <v>20</v>
      </c>
      <c r="E23" s="97" t="s">
        <v>378</v>
      </c>
      <c r="F23" s="97"/>
      <c r="G23" s="97" t="s">
        <v>379</v>
      </c>
      <c r="H23" s="98"/>
      <c r="I23" s="58" t="s">
        <v>391</v>
      </c>
      <c r="J23" s="55"/>
    </row>
    <row r="24" spans="2:10" x14ac:dyDescent="0.2">
      <c r="D24" s="51" t="s">
        <v>380</v>
      </c>
      <c r="E24" s="101" t="s">
        <v>400</v>
      </c>
      <c r="F24" s="101"/>
      <c r="G24" s="101" t="s">
        <v>381</v>
      </c>
      <c r="H24" s="102"/>
      <c r="I24" s="56" t="s">
        <v>392</v>
      </c>
      <c r="J24" s="124" t="s">
        <v>382</v>
      </c>
    </row>
    <row r="25" spans="2:10" x14ac:dyDescent="0.2">
      <c r="D25" s="52" t="s">
        <v>340</v>
      </c>
      <c r="E25" s="101" t="s">
        <v>401</v>
      </c>
      <c r="F25" s="101"/>
      <c r="G25" s="101" t="s">
        <v>383</v>
      </c>
      <c r="H25" s="102"/>
      <c r="I25" s="57">
        <v>0.3</v>
      </c>
      <c r="J25" s="124" t="s">
        <v>384</v>
      </c>
    </row>
    <row r="26" spans="2:10" x14ac:dyDescent="0.2">
      <c r="D26" s="53" t="s">
        <v>385</v>
      </c>
      <c r="E26" s="101" t="s">
        <v>402</v>
      </c>
      <c r="F26" s="101"/>
      <c r="G26" s="101" t="s">
        <v>386</v>
      </c>
      <c r="H26" s="102"/>
      <c r="I26" s="57">
        <v>0.1</v>
      </c>
      <c r="J26" s="124" t="s">
        <v>387</v>
      </c>
    </row>
    <row r="27" spans="2:10" ht="15" thickBot="1" x14ac:dyDescent="0.25">
      <c r="D27" s="54" t="s">
        <v>388</v>
      </c>
      <c r="E27" s="99" t="s">
        <v>403</v>
      </c>
      <c r="F27" s="99"/>
      <c r="G27" s="99" t="s">
        <v>389</v>
      </c>
      <c r="H27" s="100"/>
      <c r="I27" s="57">
        <v>0.02</v>
      </c>
      <c r="J27" s="125" t="s">
        <v>390</v>
      </c>
    </row>
  </sheetData>
  <mergeCells count="35">
    <mergeCell ref="E23:F23"/>
    <mergeCell ref="G23:H23"/>
    <mergeCell ref="E27:F27"/>
    <mergeCell ref="G27:H27"/>
    <mergeCell ref="E24:F24"/>
    <mergeCell ref="G24:H24"/>
    <mergeCell ref="E25:F25"/>
    <mergeCell ref="G25:H25"/>
    <mergeCell ref="E26:F26"/>
    <mergeCell ref="G26:H26"/>
    <mergeCell ref="D17:H17"/>
    <mergeCell ref="D19:D20"/>
    <mergeCell ref="H19:H20"/>
    <mergeCell ref="B15:B16"/>
    <mergeCell ref="D11:D12"/>
    <mergeCell ref="G11:G12"/>
    <mergeCell ref="H11:H12"/>
    <mergeCell ref="D13:E14"/>
    <mergeCell ref="B5:B14"/>
    <mergeCell ref="F13:F14"/>
    <mergeCell ref="G13:G14"/>
    <mergeCell ref="H13:H14"/>
    <mergeCell ref="D3:H3"/>
    <mergeCell ref="F9:G10"/>
    <mergeCell ref="D9:D10"/>
    <mergeCell ref="E9:E10"/>
    <mergeCell ref="E11:F12"/>
    <mergeCell ref="D7:D8"/>
    <mergeCell ref="E7:E8"/>
    <mergeCell ref="F7:F8"/>
    <mergeCell ref="G5:H8"/>
    <mergeCell ref="D5:D6"/>
    <mergeCell ref="E5:E6"/>
    <mergeCell ref="F5:F6"/>
    <mergeCell ref="H9:H1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Matriz_de_Riesgos</vt:lpstr>
      <vt:lpstr>Mapa de Riesgos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2018-06-29T09:58:14Z</dcterms:created>
  <dcterms:modified xsi:type="dcterms:W3CDTF">2020-02-07T17:25:38Z</dcterms:modified>
</cp:coreProperties>
</file>